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PALMERA\Documents\Offline Records (T1)\DPE - INDUSTRY &amp; PUBLIC SAFETY - Accreditation - ~ Governance documentation\"/>
    </mc:Choice>
  </mc:AlternateContent>
  <xr:revisionPtr revIDLastSave="0" documentId="13_ncr:1_{36DA6DE4-A6DF-4B70-BEF5-325346D8F350}" xr6:coauthVersionLast="45" xr6:coauthVersionMax="45" xr10:uidLastSave="{00000000-0000-0000-0000-000000000000}"/>
  <bookViews>
    <workbookView xWindow="-110" yWindow="-110" windowWidth="19420" windowHeight="10420" firstSheet="2" activeTab="4" xr2:uid="{00000000-000D-0000-FFFF-FFFF00000000}"/>
  </bookViews>
  <sheets>
    <sheet name="Blank logbook" sheetId="7" r:id="rId1"/>
    <sheet name="Summary of types of learning" sheetId="2" r:id="rId2"/>
    <sheet name="Blank self assessment" sheetId="6" r:id="rId3"/>
    <sheet name="Instructions self assessment" sheetId="3" r:id="rId4"/>
    <sheet name="SampleSelf assessment-completed" sheetId="4" r:id="rId5"/>
    <sheet name="Amended logbook de-identified" sheetId="1" r:id="rId6"/>
    <sheet name="Evidence "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7" l="1"/>
  <c r="F37" i="7"/>
  <c r="G37" i="7"/>
  <c r="H37" i="7"/>
  <c r="I37" i="7"/>
  <c r="J37" i="7"/>
  <c r="K37" i="7"/>
  <c r="D37" i="7"/>
  <c r="J33" i="7" l="1"/>
  <c r="M48" i="7"/>
  <c r="K22" i="7"/>
  <c r="K26" i="7" s="1"/>
  <c r="K30" i="7" s="1"/>
  <c r="K18" i="7"/>
  <c r="K14" i="7"/>
  <c r="I14" i="7"/>
  <c r="I18" i="7" s="1"/>
  <c r="I22" i="7" s="1"/>
  <c r="I26" i="7" s="1"/>
  <c r="H14" i="7"/>
  <c r="H18" i="7" s="1"/>
  <c r="H22" i="7" s="1"/>
  <c r="H26" i="7" s="1"/>
  <c r="G14" i="7"/>
  <c r="G18" i="7" s="1"/>
  <c r="G22" i="7" s="1"/>
  <c r="G26" i="7" s="1"/>
  <c r="F14" i="7"/>
  <c r="F18" i="7" s="1"/>
  <c r="F22" i="7" s="1"/>
  <c r="F26" i="7" s="1"/>
  <c r="D14" i="7"/>
  <c r="D18" i="7" s="1"/>
  <c r="D22" i="7" s="1"/>
  <c r="D26" i="7" s="1"/>
  <c r="I10" i="7"/>
  <c r="H10" i="7"/>
  <c r="G10" i="7"/>
  <c r="F10" i="7"/>
  <c r="D10" i="7"/>
  <c r="K7" i="7"/>
  <c r="K10" i="7" s="1"/>
  <c r="H30" i="7" l="1"/>
  <c r="H31" i="7" s="1"/>
  <c r="H33" i="7" s="1"/>
  <c r="F30" i="7"/>
  <c r="F31" i="7" s="1"/>
  <c r="F33" i="7" s="1"/>
  <c r="G30" i="7"/>
  <c r="G31" i="7" s="1"/>
  <c r="G33" i="7" s="1"/>
  <c r="D30" i="7"/>
  <c r="D31" i="7" s="1"/>
  <c r="D33" i="7" s="1"/>
  <c r="I30" i="7"/>
  <c r="I31" i="7" s="1"/>
  <c r="I33" i="7" s="1"/>
  <c r="K31" i="7"/>
  <c r="K33" i="7" s="1"/>
  <c r="M21" i="1"/>
  <c r="G21" i="1" l="1"/>
  <c r="M38" i="1"/>
  <c r="L32" i="1"/>
  <c r="K27" i="1" l="1"/>
  <c r="L27" i="1"/>
  <c r="K21" i="1"/>
  <c r="H17" i="1"/>
  <c r="I17" i="1"/>
  <c r="J17" i="1"/>
  <c r="K17" i="1"/>
  <c r="O19" i="1"/>
  <c r="O27" i="1" s="1"/>
  <c r="O17" i="1"/>
  <c r="J21" i="1" l="1"/>
  <c r="C21" i="1"/>
  <c r="E27" i="1" s="1"/>
  <c r="D17" i="1" l="1"/>
  <c r="E17" i="1"/>
  <c r="F17" i="1"/>
  <c r="G17" i="1"/>
  <c r="L17" i="1"/>
  <c r="M17" i="1"/>
  <c r="C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tc={E9D22635-2A07-445A-A4D5-A5C9CA05ABEE}</author>
    <author>tc={77078262-5398-4B84-BEA3-538E8E4379B2}</author>
    <author>tc={45FF4BC2-2FCD-45D8-B75B-61C7041819F3}</author>
    <author>tc={70C204FB-A173-4A8A-A29D-5939FC7288A9}</author>
    <author>tc={F5D6DDB8-A53E-49DC-96CA-26860460FAF4}</author>
    <author>tc={B88E1E70-6D80-4687-81AC-CC9108AD4043}</author>
    <author>tc={B0C81521-92C1-41AD-BBA3-B256D02415AB}</author>
    <author>tc={52B5F201-08F3-4F9B-8DEE-CB9C6C5E762A}</author>
    <author>tc={F9FA2F0D-2051-4D2B-A773-B1ED899A04E2}</author>
    <author>tc={9A7908F1-ED16-4E9D-9458-7DD32E73F8C4}</author>
    <author>tc={6746477A-2DBD-49AF-B7BD-67DCB1BC162C}</author>
    <author>tc={7C35D00D-705A-4C39-B722-53C3AF98246F}</author>
    <author>tc={21E27229-AE8A-4BB6-9816-00F90DE400C0}</author>
  </authors>
  <commentList>
    <comment ref="B33" authorId="0" shapeId="0" xr:uid="{E9D22635-2A07-445A-A4D5-A5C9CA05ABEE}">
      <text>
        <t>[Threaded comment]
Your version of Excel allows you to read this threaded comment; however, any edits to it will get removed if the file is opened in a newer version of Excel. Learn more: https://go.microsoft.com/fwlink/?linkid=870924
Comment:
    app may be managing this but there is no burner graph for this on App so you need to be assured that you are compliant by adding some totals for them to then take action for possibly.</t>
      </text>
    </comment>
    <comment ref="D35" authorId="1" shapeId="0" xr:uid="{77078262-5398-4B84-BEA3-538E8E4379B2}">
      <text>
        <t>[Threaded comment]
Your version of Excel allows you to read this threaded comment; however, any edits to it will get removed if the file is opened in a newer version of Excel. Learn more: https://go.microsoft.com/fwlink/?linkid=870924
Comment:
    minimum amount</t>
      </text>
    </comment>
    <comment ref="F35" authorId="2" shapeId="0" xr:uid="{45FF4BC2-2FCD-45D8-B75B-61C7041819F3}">
      <text>
        <t>[Threaded comment]
Your version of Excel allows you to read this threaded comment; however, any edits to it will get removed if the file is opened in a newer version of Excel. Learn more: https://go.microsoft.com/fwlink/?linkid=870924
Comment:
    minimum amount</t>
      </text>
    </comment>
    <comment ref="G35" authorId="3" shapeId="0" xr:uid="{70C204FB-A173-4A8A-A29D-5939FC7288A9}">
      <text>
        <t>[Threaded comment]
Your version of Excel allows you to read this threaded comment; however, any edits to it will get removed if the file is opened in a newer version of Excel. Learn more: https://go.microsoft.com/fwlink/?linkid=870924
Comment:
    maximum amount cannot exceed</t>
      </text>
    </comment>
    <comment ref="H35" authorId="4" shapeId="0" xr:uid="{F5D6DDB8-A53E-49DC-96CA-26860460FAF4}">
      <text>
        <t>[Threaded comment]
Your version of Excel allows you to read this threaded comment; however, any edits to it will get removed if the file is opened in a newer version of Excel. Learn more: https://go.microsoft.com/fwlink/?linkid=870924
Comment:
    minimum amount</t>
      </text>
    </comment>
    <comment ref="I35" authorId="5" shapeId="0" xr:uid="{B88E1E70-6D80-4687-81AC-CC9108AD4043}">
      <text>
        <t>[Threaded comment]
Your version of Excel allows you to read this threaded comment; however, any edits to it will get removed if the file is opened in a newer version of Excel. Learn more: https://go.microsoft.com/fwlink/?linkid=870924
Comment:
    maximum amount</t>
      </text>
    </comment>
    <comment ref="K35" authorId="6" shapeId="0" xr:uid="{B0C81521-92C1-41AD-BBA3-B256D02415AB}">
      <text>
        <t>[Threaded comment]
Your version of Excel allows you to read this threaded comment; however, any edits to it will get removed if the file is opened in a newer version of Excel. Learn more: https://go.microsoft.com/fwlink/?linkid=870924
Comment:
    minimum amount</t>
      </text>
    </comment>
    <comment ref="D37" authorId="7" shapeId="0" xr:uid="{52B5F201-08F3-4F9B-8DEE-CB9C6C5E762A}">
      <text>
        <t>[Threaded comment]
Your version of Excel allows you to read this threaded comment; however, any edits to it will get removed if the file is opened in a newer version of Excel. Learn more: https://go.microsoft.com/fwlink/?linkid=870924
Comment:
    Minimum to get + safety factor</t>
      </text>
    </comment>
    <comment ref="F37" authorId="8" shapeId="0" xr:uid="{F9FA2F0D-2051-4D2B-A773-B1ED899A04E2}">
      <text>
        <t>[Threaded comment]
Your version of Excel allows you to read this threaded comment; however, any edits to it will get removed if the file is opened in a newer version of Excel. Learn more: https://go.microsoft.com/fwlink/?linkid=870924
Comment:
    minimum plus safety factor</t>
      </text>
    </comment>
    <comment ref="G37" authorId="9" shapeId="0" xr:uid="{9A7908F1-ED16-4E9D-9458-7DD32E73F8C4}">
      <text>
        <t>[Threaded comment]
Your version of Excel allows you to read this threaded comment; however, any edits to it will get removed if the file is opened in a newer version of Excel. Learn more: https://go.microsoft.com/fwlink/?linkid=870924
Comment:
    Its a maximum for general WHS topics so dont need to get more of them but must not exceed</t>
      </text>
    </comment>
    <comment ref="H37" authorId="10" shapeId="0" xr:uid="{6746477A-2DBD-49AF-B7BD-67DCB1BC162C}">
      <text>
        <t>[Threaded comment]
Your version of Excel allows you to read this threaded comment; however, any edits to it will get removed if the file is opened in a newer version of Excel. Learn more: https://go.microsoft.com/fwlink/?linkid=870924
Comment:
    minimum to get plus safety factor</t>
      </text>
    </comment>
    <comment ref="I37" authorId="11" shapeId="0" xr:uid="{7C35D00D-705A-4C39-B722-53C3AF98246F}">
      <text>
        <t>[Threaded comment]
Your version of Excel allows you to read this threaded comment; however, any edits to it will get removed if the file is opened in a newer version of Excel. Learn more: https://go.microsoft.com/fwlink/?linkid=870924
Comment:
    Maximum so no safety factor - amount remaining you can claim</t>
      </text>
    </comment>
    <comment ref="K37" authorId="12" shapeId="0" xr:uid="{21E27229-AE8A-4BB6-9816-00F90DE400C0}">
      <text>
        <t>[Threaded comment]
Your version of Excel allows you to read this threaded comment; however, any edits to it will get removed if the file is opened in a newer version of Excel. Learn more: https://go.microsoft.com/fwlink/?linkid=870924
Comment:
    total hours remaining to get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tc={1A66416A-CBB2-48F7-94A2-4BEF5726CAC8}</author>
    <author>tc={C584DF5A-9F4F-4E28-AA42-A99DC72878C9}</author>
    <author>tc={9E0E7D5D-9709-4227-B2C7-C88FF75425DC}</author>
    <author>tc={A88C96D8-9A00-4126-AF42-689DF377261B}</author>
    <author>tc={BE8DA1C3-8847-45F0-832E-2A93D6DF8E76}</author>
    <author>tc={1D0BFC1C-3F85-4F20-9E5E-BA4A37C518DB}</author>
    <author>tc={C6A01A08-70A5-4AC3-9E04-74D2E06C9A10}</author>
    <author>tc={04F07BFD-36E7-41B2-A1C5-425F292F2679}</author>
    <author>tc={1DF1F852-544A-4C51-9DBF-093FB71FB4F6}</author>
    <author>tc={A13CAB24-AE5A-4A9B-BB74-581D804027D7}</author>
    <author>tc={E2149E46-9AD6-4E51-83E5-2B2018674A70}</author>
    <author>tc={282682CD-CA30-4201-9674-9FA64C0D0555}</author>
    <author>tc={30B51623-5846-4545-A925-31981C815C43}</author>
    <author>tc={2A07AEB3-F8D1-446A-AA82-265253052EA2}</author>
    <author>tc={FD786064-2F7B-4BF3-8C9D-6B973036D007}</author>
    <author>tc={E2C57E0D-3E75-44A1-B326-C936EDDA50A2}</author>
    <author>tc={764719D0-E03B-40DE-AC53-50E5B02FF589}</author>
  </authors>
  <commentList>
    <comment ref="B4" authorId="0" shapeId="0" xr:uid="{1A66416A-CBB2-48F7-94A2-4BEF5726CAC8}">
      <text>
        <t>[Threaded comment]
Your version of Excel allows you to read this threaded comment; however, any edits to it will get removed if the file is opened in a newer version of Excel. Learn more: https://go.microsoft.com/fwlink/?linkid=870924
Comment:
    A few may have 2 if they have mutiple certificates of competence in different engineering disciplines - refer to Guide: maintenance of competence section 6.2</t>
      </text>
    </comment>
    <comment ref="B5" authorId="1" shapeId="0" xr:uid="{C584DF5A-9F4F-4E28-AA42-A99DC72878C9}">
      <text>
        <t>[Threaded comment]
Your version of Excel allows you to read this threaded comment; however, any edits to it will get removed if the file is opened in a newer version of Excel. Learn more: https://go.microsoft.com/fwlink/?linkid=870924
Comment:
    this number will be verified against the Resources Regulator records</t>
      </text>
    </comment>
    <comment ref="B6" authorId="2" shapeId="0" xr:uid="{9E0E7D5D-9709-4227-B2C7-C88FF75425DC}">
      <text>
        <t>[Threaded comment]
Your version of Excel allows you to read this threaded comment; however, any edits to it will get removed if the file is opened in a newer version of Excel. Learn more: https://go.microsoft.com/fwlink/?linkid=870924
Comment:
    this is the date from which you will calculate everything for each subsequent year</t>
      </text>
    </comment>
    <comment ref="B7" authorId="3" shapeId="0" xr:uid="{A88C96D8-9A00-4126-AF42-689DF377261B}">
      <text>
        <t>[Threaded comment]
Your version of Excel allows you to read this threaded comment; however, any edits to it will get removed if the file is opened in a newer version of Excel. Learn more: https://go.microsoft.com/fwlink/?linkid=870924
Comment:
    helpful at top of log, especially if the Regulator audits you prior to the end of your certificate, but it can be left to your first and last date of entry in your log.</t>
      </text>
    </comment>
    <comment ref="B8" authorId="4" shapeId="0" xr:uid="{BE8DA1C3-8847-45F0-832E-2A93D6DF8E76}">
      <text>
        <t>[Threaded comment]
Your version of Excel allows you to read this threaded comment; however, any edits to it will get removed if the file is opened in a newer version of Excel. Learn more: https://go.microsoft.com/fwlink/?linkid=870924
Comment:
    depending if you applied in the implementation period (refer to section 10.2 of Guide and Regulator website - Practising certificates)</t>
      </text>
    </comment>
    <comment ref="B11" authorId="5" shapeId="0" xr:uid="{1D0BFC1C-3F85-4F20-9E5E-BA4A37C518DB}">
      <text>
        <t>[Threaded comment]
Your version of Excel allows you to read this threaded comment; however, any edits to it will get removed if the file is opened in a newer version of Excel. Learn more: https://go.microsoft.com/fwlink/?linkid=870924
Comment:
    avoid using site specific words and too many abbreviations or slang</t>
      </text>
    </comment>
    <comment ref="B12" authorId="6" shapeId="0" xr:uid="{C6A01A08-70A5-4AC3-9E04-74D2E06C9A10}">
      <text>
        <t>[Threaded comment]
Your version of Excel allows you to read this threaded comment; however, any edits to it will get removed if the file is opened in a newer version of Excel. Learn more: https://go.microsoft.com/fwlink/?linkid=870924
Comment:
    dont miss a column or the allocations dont add up to the total hours</t>
      </text>
    </comment>
    <comment ref="B14" authorId="7" shapeId="0" xr:uid="{04F07BFD-36E7-41B2-A1C5-425F292F2679}">
      <text>
        <t>[Threaded comment]
Your version of Excel allows you to read this threaded comment; however, any edits to it will get removed if the file is opened in a newer version of Excel. Learn more: https://go.microsoft.com/fwlink/?linkid=870924
Comment:
    should be in date order and if two activities are claimed for the same date, make sure that it is understandable</t>
      </text>
    </comment>
    <comment ref="B15" authorId="8" shapeId="0" xr:uid="{1DF1F852-544A-4C51-9DBF-093FB71FB4F6}">
      <text>
        <t>[Threaded comment]
Your version of Excel allows you to read this threaded comment; however, any edits to it will get removed if the file is opened in a newer version of Excel. Learn more: https://go.microsoft.com/fwlink/?linkid=870924
Comment:
    in an audit you will be asked for at least 4 items for 4 separate activities, sometimes for activities that appear questionable. When you supply them make sure the titles of the files match to the activities so it is clear</t>
      </text>
    </comment>
    <comment ref="B16" authorId="9" shapeId="0" xr:uid="{A13CAB24-AE5A-4A9B-BB74-581D804027D7}">
      <text>
        <t>[Threaded comment]
Your version of Excel allows you to read this threaded comment; however, any edits to it will get removed if the file is opened in a newer version of Excel. Learn more: https://go.microsoft.com/fwlink/?linkid=870924
Comment:
    Each year is from date of issue of certificate</t>
      </text>
    </comment>
    <comment ref="B17" authorId="10" shapeId="0" xr:uid="{E2149E46-9AD6-4E51-83E5-2B2018674A70}">
      <text>
        <t>[Threaded comment]
Your version of Excel allows you to read this threaded comment; however, any edits to it will get removed if the file is opened in a newer version of Excel. Learn more: https://go.microsoft.com/fwlink/?linkid=870924
Comment:
    There are some types of informal learning that have a maximum of 4 hrs that can be claimed each year (eg. reading) or in total (eg. forums/seminars). You can manually track this by adding columns for each, or an app can do this. Or you can rely on an app which tracks it and claims 0 when you exceed it. Either way you have to manage it to comply.</t>
      </text>
    </comment>
    <comment ref="B23" authorId="11" shapeId="0" xr:uid="{282682CD-CA30-4201-9674-9FA64C0D0555}">
      <text>
        <t>[Threaded comment]
Your version of Excel allows you to read this threaded comment; however, any edits to it will get removed if the file is opened in a newer version of Excel. Learn more: https://go.microsoft.com/fwlink/?linkid=870924
Comment:
    Refer to gazette section 3, or Guide to maintenance of competence: sections 5.1 and 6 - table 2</t>
      </text>
    </comment>
    <comment ref="B25" authorId="12" shapeId="0" xr:uid="{30B51623-5846-4545-A925-31981C815C43}">
      <text>
        <t>[Threaded comment]
Your version of Excel allows you to read this threaded comment; however, any edits to it will get removed if the file is opened in a newer version of Excel. Learn more: https://go.microsoft.com/fwlink/?linkid=870924
Comment:
    For disasters, gazette 3.0 table 1, Guide to maintenance of competence  sections 5 and 6, Regulator website.</t>
      </text>
    </comment>
    <comment ref="B26" authorId="13" shapeId="0" xr:uid="{2A07AEB3-F8D1-446A-AA82-265253052EA2}">
      <text>
        <t>[Threaded comment]
Your version of Excel allows you to read this threaded comment; however, any edits to it will get removed if the file is opened in a newer version of Excel. Learn more: https://go.microsoft.com/fwlink/?linkid=870924
Comment:
    Refer to section 7.2 of the Guide: maintenance of competence</t>
      </text>
    </comment>
    <comment ref="B29" authorId="14" shapeId="0" xr:uid="{FD786064-2F7B-4BF3-8C9D-6B973036D007}">
      <text>
        <t>[Threaded comment]
Your version of Excel allows you to read this threaded comment; however, any edits to it will get removed if the file is opened in a newer version of Excel. Learn more: https://go.microsoft.com/fwlink/?linkid=870924
Comment:
    Refer to section 7.3.1 table of Guide: maintenance of competence</t>
      </text>
    </comment>
    <comment ref="B30" authorId="15" shapeId="0" xr:uid="{E2C57E0D-3E75-44A1-B326-C936EDDA50A2}">
      <text>
        <t>[Threaded comment]
Your version of Excel allows you to read this threaded comment; however, any edits to it will get removed if the file is opened in a newer version of Excel. Learn more: https://go.microsoft.com/fwlink/?linkid=870924
Comment:
    Refer to Guide: maintenance of competence section 6</t>
      </text>
    </comment>
    <comment ref="B34" authorId="16" shapeId="0" xr:uid="{764719D0-E03B-40DE-AC53-50E5B02FF589}">
      <text>
        <t>[Threaded comment]
Your version of Excel allows you to read this threaded comment; however, any edits to it will get removed if the file is opened in a newer version of Excel. Learn more: https://go.microsoft.com/fwlink/?linkid=870924
Comment:
    Details can be update directly through the Resources Regulator portal on the Mine Workers section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tc={7F33EAB6-67E0-42DE-BD7A-C6A8D152CDFE}</author>
  </authors>
  <commentList>
    <comment ref="A4" authorId="0" shapeId="0" xr:uid="{7F33EAB6-67E0-42DE-BD7A-C6A8D152CDFE}">
      <text>
        <t>[Threaded comment]
Your version of Excel allows you to read this threaded comment; however, any edits to it will get removed if the file is opened in a newer version of Excel. Learn more: https://go.microsoft.com/fwlink/?linkid=870924
Comment:
    We are not suggesting that you have to rewrite your current logsheet or what you download from an app. Instead consider making some improvements or additions to them so you can better see that you are compliant and that a subsequent audit is likely to find this as well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tc={A2319BE3-9EF5-4A85-8461-E59BC87BC8A3}</author>
    <author>tc={7D8714E1-5A61-4B4F-B4F8-3E576D840357}</author>
    <author>tc={5C30F422-8BCD-4958-BA01-BF4F9517A022}</author>
    <author>tc={435E3B23-C920-4A44-9773-894E1BD5DA5C}</author>
    <author>tc={252F9EE7-8070-4C8C-BCD8-66B739D63141}</author>
    <author>tc={737CD9FC-AADD-4C5A-BCF9-68C3BA0F49B2}</author>
    <author>tc={AA025411-2F93-4534-978D-6A7FAAA08284}</author>
    <author>tc={F905056D-5B7F-422C-86E2-58FF6173CE33}</author>
    <author>tc={096678C3-EBC0-4D6A-ACA3-DECF31A18600}</author>
    <author>tc={C95196E9-7690-4E03-94A0-7C946D74B42F}</author>
    <author>tc={07E15164-04B1-460A-88DB-F9CA933345C2}</author>
    <author>tc={30C3F980-B7A8-48D8-92EB-7B423DA3E998}</author>
    <author>tc={23634BC9-DE7C-4D01-ABF4-B30836B1849F}</author>
    <author>tc={CB34FE40-3C3E-492A-B481-3874DF1D1B8A}</author>
    <author>tc={14E2B3BD-05BF-4378-B620-9820F887FD96}</author>
    <author>tc={2960016E-F51F-4AFA-8F32-ABC9BFBB2524}</author>
    <author>tc={DB8310F4-0ACF-4123-B588-3BB65E34BFD2}</author>
    <author>tc={51D6296D-A223-4655-AD3C-8BFDA70DE71B}</author>
  </authors>
  <commentList>
    <comment ref="B4" authorId="0" shapeId="0" xr:uid="{A2319BE3-9EF5-4A85-8461-E59BC87BC8A3}">
      <text>
        <t>[Threaded comment]
Your version of Excel allows you to read this threaded comment; however, any edits to it will get removed if the file is opened in a newer version of Excel. Learn more: https://go.microsoft.com/fwlink/?linkid=870924
Comment:
    A few may have 2 if they have mutiple certificates of competence in different engineering disciplines - refer to Guide: maintenance of competence section 6.2</t>
      </text>
    </comment>
    <comment ref="B5" authorId="1" shapeId="0" xr:uid="{7D8714E1-5A61-4B4F-B4F8-3E576D840357}">
      <text>
        <t>[Threaded comment]
Your version of Excel allows you to read this threaded comment; however, any edits to it will get removed if the file is opened in a newer version of Excel. Learn more: https://go.microsoft.com/fwlink/?linkid=870924
Comment:
    this number will be verified against the Resources Regulator records</t>
      </text>
    </comment>
    <comment ref="B6" authorId="2" shapeId="0" xr:uid="{5C30F422-8BCD-4958-BA01-BF4F9517A022}">
      <text>
        <t>[Threaded comment]
Your version of Excel allows you to read this threaded comment; however, any edits to it will get removed if the file is opened in a newer version of Excel. Learn more: https://go.microsoft.com/fwlink/?linkid=870924
Comment:
    this is the date from which you will calculate everything for each subsequent year</t>
      </text>
    </comment>
    <comment ref="B7" authorId="3" shapeId="0" xr:uid="{435E3B23-C920-4A44-9773-894E1BD5DA5C}">
      <text>
        <t>[Threaded comment]
Your version of Excel allows you to read this threaded comment; however, any edits to it will get removed if the file is opened in a newer version of Excel. Learn more: https://go.microsoft.com/fwlink/?linkid=870924
Comment:
    helpful at top of log, especially if the Regulator audits you prior to the end of your certificate, but it can be left to your first and last date of entry in your log.</t>
      </text>
    </comment>
    <comment ref="B8" authorId="4" shapeId="0" xr:uid="{252F9EE7-8070-4C8C-BCD8-66B739D63141}">
      <text>
        <t>[Threaded comment]
Your version of Excel allows you to read this threaded comment; however, any edits to it will get removed if the file is opened in a newer version of Excel. Learn more: https://go.microsoft.com/fwlink/?linkid=870924
Comment:
    depending if you applied in the implementation period (refer to section 10.2 of Guide and Regulator website - Practising certificates)</t>
      </text>
    </comment>
    <comment ref="B11" authorId="5" shapeId="0" xr:uid="{737CD9FC-AADD-4C5A-BCF9-68C3BA0F49B2}">
      <text>
        <t>[Threaded comment]
Your version of Excel allows you to read this threaded comment; however, any edits to it will get removed if the file is opened in a newer version of Excel. Learn more: https://go.microsoft.com/fwlink/?linkid=870924
Comment:
    avoid using site specific words and too many abbreviations or slang</t>
      </text>
    </comment>
    <comment ref="B12" authorId="6" shapeId="0" xr:uid="{AA025411-2F93-4534-978D-6A7FAAA08284}">
      <text>
        <t>[Threaded comment]
Your version of Excel allows you to read this threaded comment; however, any edits to it will get removed if the file is opened in a newer version of Excel. Learn more: https://go.microsoft.com/fwlink/?linkid=870924
Comment:
    dont miss a column or the allocations dont add up to the total hours</t>
      </text>
    </comment>
    <comment ref="B14" authorId="7" shapeId="0" xr:uid="{F905056D-5B7F-422C-86E2-58FF6173CE33}">
      <text>
        <t>[Threaded comment]
Your version of Excel allows you to read this threaded comment; however, any edits to it will get removed if the file is opened in a newer version of Excel. Learn more: https://go.microsoft.com/fwlink/?linkid=870924
Comment:
    should be in date order and if two activities are claimed for the same date, make sure that it is understandable</t>
      </text>
    </comment>
    <comment ref="B15" authorId="8" shapeId="0" xr:uid="{096678C3-EBC0-4D6A-ACA3-DECF31A18600}">
      <text>
        <t>[Threaded comment]
Your version of Excel allows you to read this threaded comment; however, any edits to it will get removed if the file is opened in a newer version of Excel. Learn more: https://go.microsoft.com/fwlink/?linkid=870924
Comment:
    in an audit you will be asked for at least 4 items for 4 separate activities, sometimes for activities that appear questionable. When you supply them make sure the titles of the files match to the activities so it is clear</t>
      </text>
    </comment>
    <comment ref="B16" authorId="9" shapeId="0" xr:uid="{C95196E9-7690-4E03-94A0-7C946D74B42F}">
      <text>
        <t>[Threaded comment]
Your version of Excel allows you to read this threaded comment; however, any edits to it will get removed if the file is opened in a newer version of Excel. Learn more: https://go.microsoft.com/fwlink/?linkid=870924
Comment:
    Each year is from date of issue of certificate</t>
      </text>
    </comment>
    <comment ref="B17" authorId="10" shapeId="0" xr:uid="{07E15164-04B1-460A-88DB-F9CA933345C2}">
      <text>
        <t>[Threaded comment]
Your version of Excel allows you to read this threaded comment; however, any edits to it will get removed if the file is opened in a newer version of Excel. Learn more: https://go.microsoft.com/fwlink/?linkid=870924
Comment:
    There are some types of informal learning that have a maximum of 4 hrs that can be claimed each year (eg. reading) or in total (eg. forums/seminars). You can manually track this by adding columns for each, or an app can do this. Or you can rely on an app which tracks it and claims 0 when you exceed it. Either way you have to manage it to comply.</t>
      </text>
    </comment>
    <comment ref="B23" authorId="11" shapeId="0" xr:uid="{30C3F980-B7A8-48D8-92EB-7B423DA3E998}">
      <text>
        <t>[Threaded comment]
Your version of Excel allows you to read this threaded comment; however, any edits to it will get removed if the file is opened in a newer version of Excel. Learn more: https://go.microsoft.com/fwlink/?linkid=870924
Comment:
    Refer to gazette section 3, or Guide to maintenance of competence: sections 5.1 and 6 - table 2</t>
      </text>
    </comment>
    <comment ref="B25" authorId="12" shapeId="0" xr:uid="{23634BC9-DE7C-4D01-ABF4-B30836B1849F}">
      <text>
        <t>[Threaded comment]
Your version of Excel allows you to read this threaded comment; however, any edits to it will get removed if the file is opened in a newer version of Excel. Learn more: https://go.microsoft.com/fwlink/?linkid=870924
Comment:
    For disasters, gazette 3.0 table 1, Guide to maintenance of competence  sections 5 and 6, Regulator website.</t>
      </text>
    </comment>
    <comment ref="B26" authorId="13" shapeId="0" xr:uid="{CB34FE40-3C3E-492A-B481-3874DF1D1B8A}">
      <text>
        <t>[Threaded comment]
Your version of Excel allows you to read this threaded comment; however, any edits to it will get removed if the file is opened in a newer version of Excel. Learn more: https://go.microsoft.com/fwlink/?linkid=870924
Comment:
    Refer to section 7.2 of the Guide: maintenance of competence</t>
      </text>
    </comment>
    <comment ref="B29" authorId="14" shapeId="0" xr:uid="{14E2B3BD-05BF-4378-B620-9820F887FD96}">
      <text>
        <t>[Threaded comment]
Your version of Excel allows you to read this threaded comment; however, any edits to it will get removed if the file is opened in a newer version of Excel. Learn more: https://go.microsoft.com/fwlink/?linkid=870924
Comment:
    Refer to section 7.3.1 table of Guide: maintenance of competence</t>
      </text>
    </comment>
    <comment ref="B30" authorId="15" shapeId="0" xr:uid="{2960016E-F51F-4AFA-8F32-ABC9BFBB2524}">
      <text>
        <t>[Threaded comment]
Your version of Excel allows you to read this threaded comment; however, any edits to it will get removed if the file is opened in a newer version of Excel. Learn more: https://go.microsoft.com/fwlink/?linkid=870924
Comment:
    Refer to Guide: maintenance of competence section 6</t>
      </text>
    </comment>
    <comment ref="B34" authorId="16" shapeId="0" xr:uid="{DB8310F4-0ACF-4123-B588-3BB65E34BFD2}">
      <text>
        <t>[Threaded comment]
Your version of Excel allows you to read this threaded comment; however, any edits to it will get removed if the file is opened in a newer version of Excel. Learn more: https://go.microsoft.com/fwlink/?linkid=870924
Comment:
    Details can be update directly through the Resources Regulator portal on the Mine Workers section</t>
      </text>
    </comment>
    <comment ref="D34" authorId="17" shapeId="0" xr:uid="{51D6296D-A223-4655-AD3C-8BFDA70DE71B}">
      <text>
        <t>[Threaded comment]
Your version of Excel allows you to read this threaded comment; however, any edits to it will get removed if the file is opened in a newer version of Excel. Learn more: https://go.microsoft.com/fwlink/?linkid=870924
Comment:
    Portal goes live this date for you to login and complete online notification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tc={B4970805-8D20-4880-AE0F-7CD979A5462B}</author>
    <author>tc={1BA629A0-3827-45D3-A84C-55920AD793B0}</author>
    <author>tc={D78F866B-1A02-4598-9C87-3F478D70BB7C}</author>
    <author>tc={A501FC82-FF66-4AC0-8043-DF83F9AF1E55}</author>
    <author>tc={3BA2AD37-7877-4C3B-BF57-DAD1A8784143}</author>
    <author>tc={0877D7D0-2659-4AD9-9E07-6EB2CE0E8ECE}</author>
    <author>tc={2C5B2C0E-8BE4-4473-90D2-42F465CE8F8A}</author>
    <author>tc={67E04C1B-8E80-4292-B303-C138D4BFE61D}</author>
    <author>tc={13AEEFD7-5E5C-4286-A49A-60952C1FDDEA}</author>
    <author>tc={6219F2F9-7938-4BD6-A392-D7D5F01BE30C}</author>
    <author>tc={CA64E1D4-962A-4B3C-8D0C-F327D8A0C148}</author>
    <author>tc={5BF62D3C-FAC7-4624-9FAF-55D628CDBC9E}</author>
    <author>tc={99DF47BC-6438-496E-8EAD-FDAF8C3D1EBE}</author>
    <author>tc={FA27107C-684C-4B94-9411-BD4165E00670}</author>
    <author>tc={8C01788F-F44A-4D1D-99DB-A8056C40BB14}</author>
    <author>tc={4B735E27-8224-4C20-99AB-42C5857600FA}</author>
    <author>tc={A43D90B6-96EC-4BD7-9300-10CA708E257D}</author>
    <author>tc={562403E5-A791-43E8-8247-816C5C658BC0}</author>
    <author>tc={A627F47C-33B5-40BD-AD3B-39EAB6745561}</author>
    <author>tc={20D14AC0-1CBD-42D7-A72F-245FB1E716E3}</author>
    <author>tc={4F53C6A1-D099-4C85-A2C2-962008CF9115}</author>
    <author>tc={7A8D6DC7-BBB3-4FA4-BE12-64FB1D6285C1}</author>
    <author>tc={59EDC203-D0F7-48B1-9BBD-8C1C2CEF95FF}</author>
    <author>tc={0DDDF25E-DD94-4AFF-AE19-40E5224C26CE}</author>
    <author>tc={2E39990D-BB21-4506-82D4-94082587040D}</author>
    <author>tc={07FB828C-BBE6-414B-8489-0E95518E3586}</author>
    <author>tc={0D08A6D3-6DE8-49FE-B0B2-9F7DAD3211AD}</author>
    <author>tc={8BEB984B-EF3B-45FA-91A0-B5CE1BD7B5E5}</author>
    <author>tc={D4C0298B-76D1-481A-8C38-8E02636CC8C8}</author>
    <author>tc={8FE30985-9006-4FEC-8C8E-7BA1162CF943}</author>
    <author>tc={A5BB0622-0F46-45D6-9A27-E8E8232C4C5A}</author>
  </authors>
  <commentList>
    <comment ref="B1" authorId="0" shapeId="0" xr:uid="{B4970805-8D20-4880-AE0F-7CD979A5462B}">
      <text>
        <t>[Threaded comment]
Your version of Excel allows you to read this threaded comment; however, any edits to it will get removed if the file is opened in a newer version of Excel. Learn more: https://go.microsoft.com/fwlink/?linkid=870924
Comment:
    As per fields in recommended Regulator logbook, to add to assist in identifying log and certificate holder to check their progress before submitting for audit in Feb 2020 (in this example)</t>
      </text>
    </comment>
    <comment ref="C1" authorId="1" shapeId="0" xr:uid="{1BA629A0-3827-45D3-A84C-55920AD793B0}">
      <text>
        <t>[Threaded comment]
Your version of Excel allows you to read this threaded comment; however, any edits to it will get removed if the file is opened in a newer version of Excel. Learn more: https://go.microsoft.com/fwlink/?linkid=870924
Comment:
    Recommend to add to make it clearer this is one area of competence made up of 4 sub areas, which you must have a minimum of 1/3 of total hours completed in this area</t>
      </text>
    </comment>
    <comment ref="G1" authorId="2" shapeId="0" xr:uid="{D78F866B-1A02-4598-9C87-3F478D70BB7C}">
      <text>
        <t>[Threaded comment]
Your version of Excel allows you to read this threaded comment; however, any edits to it will get removed if the file is opened in a newer version of Excel. Learn more: https://go.microsoft.com/fwlink/?linkid=870924
Comment:
    recommended to insert as per recommended Regulator logbook to make sure enough hours are completed for the combined three areas of competence</t>
      </text>
    </comment>
    <comment ref="B2" authorId="3" shapeId="0" xr:uid="{A501FC82-FF66-4AC0-8043-DF83F9AF1E55}">
      <text>
        <t>[Threaded comment]
Your version of Excel allows you to read this threaded comment; however, any edits to it will get removed if the file is opened in a newer version of Excel. Learn more: https://go.microsoft.com/fwlink/?linkid=870924
Comment:
    this log has the headings for the original loggbook recommended by the Regulator. Not a compliance issue but in red is current version heading. Will not expect people to put in key learnings, which was only to promote relevant learning not compliance</t>
      </text>
    </comment>
    <comment ref="L2" authorId="4" shapeId="0" xr:uid="{3BA2AD37-7877-4C3B-BF57-DAD1A8784143}">
      <text>
        <t>[Threaded comment]
Your version of Excel allows you to read this threaded comment; however, any edits to it will get removed if the file is opened in a newer version of Excel. Learn more: https://go.microsoft.com/fwlink/?linkid=870924
Comment:
    This is a dedicated column for recording Formal learning type 1 which also includes conferences and forums. It is to monitor no more than 50% of formal hours come from this learning type.</t>
      </text>
    </comment>
    <comment ref="M2" authorId="5" shapeId="0" xr:uid="{0877D7D0-2659-4AD9-9E07-6EB2CE0E8ECE}">
      <text>
        <t>[Threaded comment]
Your version of Excel allows you to read this threaded comment; however, any edits to it will get removed if the file is opened in a newer version of Excel. Learn more: https://go.microsoft.com/fwlink/?linkid=870924
Comment:
    Only informal learning types - non formal types have been transferred across to it.</t>
      </text>
    </comment>
    <comment ref="N2" authorId="6" shapeId="0" xr:uid="{2C5B2C0E-8BE4-4473-90D2-42F465CE8F8A}">
      <text>
        <t>[Threaded comment]
Your version of Excel allows you to read this threaded comment; however, any edits to it will get removed if the file is opened in a newer version of Excel. Learn more: https://go.microsoft.com/fwlink/?linkid=870924
Comment:
    Optional but highly recommended to ensure you know it is claimable by stating the number for a formal or informal learning type as found in the Guide to maintenance of competence sections 7.3.1 and 7.3.2. You will get to know them after a while!</t>
      </text>
    </comment>
    <comment ref="A4" authorId="7" shapeId="0" xr:uid="{67E04C1B-8E80-4292-B303-C138D4BFE61D}">
      <text>
        <t>[Threaded comment]
Your version of Excel allows you to read this threaded comment; however, any edits to it will get removed if the file is opened in a newer version of Excel. Learn more: https://go.microsoft.com/fwlink/?linkid=870924
Comment:
    Holder is eligible for bonus year to claim before the issue date so could be claiming activities prior</t>
      </text>
    </comment>
    <comment ref="B5" authorId="8" shapeId="0" xr:uid="{13AEEFD7-5E5C-4286-A49A-60952C1FDDEA}">
      <text>
        <t>[Threaded comment]
Your version of Excel allows you to read this threaded comment; however, any edits to it will get removed if the file is opened in a newer version of Excel. Learn more: https://go.microsoft.com/fwlink/?linkid=870924
Comment:
    the entry added to with enough details so it matches to the type of learning claiming - external training.</t>
      </text>
    </comment>
    <comment ref="B6" authorId="9" shapeId="0" xr:uid="{6219F2F9-7938-4BD6-A392-D7D5F01BE30C}">
      <text>
        <t>[Threaded comment]
Your version of Excel allows you to read this threaded comment; however, any edits to it will get removed if the file is opened in a newer version of Excel. Learn more: https://go.microsoft.com/fwlink/?linkid=870924
Comment:
    Well described but would accept briefer, even in point form to show the training topics. As meeting was part of training, it is acceptable (or if it was part of another claimable type)</t>
      </text>
    </comment>
    <comment ref="K6" authorId="10" shapeId="0" xr:uid="{CA64E1D4-962A-4B3C-8D0C-F327D8A0C148}">
      <text>
        <t>[Threaded comment]
Your version of Excel allows you to read this threaded comment; however, any edits to it will get removed if the file is opened in a newer version of Excel. Learn more: https://go.microsoft.com/fwlink/?linkid=870924
Comment:
    Reallocated from Informal learning.</t>
      </text>
    </comment>
    <comment ref="M6" authorId="11" shapeId="0" xr:uid="{5BF62D3C-FAC7-4624-9FAF-55D628CDBC9E}">
      <text>
        <t>[Threaded comment]
Your version of Excel allows you to read this threaded comment; however, any edits to it will get removed if the file is opened in a newer version of Excel. Learn more: https://go.microsoft.com/fwlink/?linkid=870924
Comment:
    Incorrect as is formal training - change as there is no maximum on formal learning types where there is for informal. 4 changed to 0.</t>
      </text>
    </comment>
    <comment ref="A7" authorId="12" shapeId="0" xr:uid="{99DF47BC-6438-496E-8EAD-FDAF8C3D1EBE}">
      <text>
        <t>[Threaded comment]
Your version of Excel allows you to read this threaded comment; however, any edits to it will get removed if the file is opened in a newer version of Excel. Learn more: https://go.microsoft.com/fwlink/?linkid=870924
Comment:
    Date changed to 2018 for the purposes of de-identifying sample</t>
      </text>
    </comment>
    <comment ref="B7" authorId="13" shapeId="0" xr:uid="{FA27107C-684C-4B94-9411-BD4165E00670}">
      <text>
        <t>[Threaded comment]
Your version of Excel allows you to read this threaded comment; however, any edits to it will get removed if the file is opened in a newer version of Excel. Learn more: https://go.microsoft.com/fwlink/?linkid=870924
Comment:
    The general details of this workshop were missing which reflects a technical issue with the app. Need to check for and add.</t>
      </text>
    </comment>
    <comment ref="B8" authorId="14" shapeId="0" xr:uid="{8C01788F-F44A-4D1D-99DB-A8056C40BB14}">
      <text>
        <t>[Threaded comment]
Your version of Excel allows you to read this threaded comment; however, any edits to it will get removed if the file is opened in a newer version of Excel. Learn more: https://go.microsoft.com/fwlink/?linkid=870924
Comment:
    Add general line to explain following training topics that were held for this day of mine on site training</t>
      </text>
    </comment>
    <comment ref="A9" authorId="15" shapeId="0" xr:uid="{4B735E27-8224-4C20-99AB-42C5857600FA}">
      <text>
        <t>[Threaded comment]
Your version of Excel allows you to read this threaded comment; however, any edits to it will get removed if the file is opened in a newer version of Excel. Learn more: https://go.microsoft.com/fwlink/?linkid=870924
Comment:
    Having alot of claims on one date is a an area that will be picked up in an audit as a possible issue. It can be resolved with correction (eg. put in date of entering) or more details in the activities to explain eg. it as training day at the mine for supervisors and the training sessions were delivered on the topics listed etc</t>
      </text>
    </comment>
    <comment ref="O13" authorId="16" shapeId="0" xr:uid="{A43D90B6-96EC-4BD7-9300-10CA708E257D}">
      <text>
        <t>[Threaded comment]
Your version of Excel allows you to read this threaded comment; however, any edits to it will get removed if the file is opened in a newer version of Excel. Learn more: https://go.microsoft.com/fwlink/?linkid=870924
Comment:
    *A means reached annual limit - that is 20 hrs for OCE is the 1/3 maximum of 60 you can complete in one year</t>
      </text>
    </comment>
    <comment ref="A16" authorId="17" shapeId="0" xr:uid="{562403E5-A791-43E8-8247-816C5C658BC0}">
      <text>
        <t>[Threaded comment]
Your version of Excel allows you to read this threaded comment; however, any edits to it will get removed if the file is opened in a newer version of Excel. Learn more: https://go.microsoft.com/fwlink/?linkid=870924
Comment:
    Obvious issue here with date conflicting with entry. Either remove date from activity if incorrect or correct date</t>
      </text>
    </comment>
    <comment ref="B16" authorId="18" shapeId="0" xr:uid="{A627F47C-33B5-40BD-AD3B-39EAB6745561}">
      <text>
        <t>[Threaded comment]
Your version of Excel allows you to read this threaded comment; however, any edits to it will get removed if the file is opened in a newer version of Excel. Learn more: https://go.microsoft.com/fwlink/?linkid=870924
Comment:
    Remove date as incorrect - refer date of activity and comment</t>
      </text>
    </comment>
    <comment ref="B21" authorId="19" shapeId="0" xr:uid="{20D14AC0-1CBD-42D7-A72F-245FB1E716E3}">
      <text>
        <t>[Threaded comment]
Your version of Excel allows you to read this threaded comment; however, any edits to it will get removed if the file is opened in a newer version of Excel. Learn more: https://go.microsoft.com/fwlink/?linkid=870924
Comment:
    app may be managing this but there is no burner graph for this on App so you need to be assured that you are compliant by adding some totals for them to then take action for possibly.</t>
      </text>
    </comment>
    <comment ref="L23" authorId="20" shapeId="0" xr:uid="{4F53C6A1-D099-4C85-A2C2-962008CF9115}">
      <text>
        <t>[Threaded comment]
Your version of Excel allows you to read this threaded comment; however, any edits to it will get removed if the file is opened in a newer version of Excel. Learn more: https://go.microsoft.com/fwlink/?linkid=870924
Comment:
    maximum that can be claimed for an OCE based on them completing 20 hours formal as a minimum. As per Guide if they claim 30 hours formal learning, then the maximum is half = 15 hrs.</t>
      </text>
    </comment>
    <comment ref="B25" authorId="21" shapeId="0" xr:uid="{7A8D6DC7-BBB3-4FA4-BE12-64FB1D6285C1}">
      <text>
        <t>[Threaded comment]
Your version of Excel allows you to read this threaded comment; however, any edits to it will get removed if the file is opened in a newer version of Excel. Learn more: https://go.microsoft.com/fwlink/?linkid=870924
Comment:
    This is a suggestion as you dont want an activity rejected in an audit where you have only satisfied the minimum and therefore you become non compliant. You can do a safety factor of whatever you choose eg. 5%</t>
      </text>
    </comment>
    <comment ref="E27" authorId="22" shapeId="0" xr:uid="{59EDC203-D0F7-48B1-9BBD-8C1C2CEF95FF}">
      <text>
        <t>[Threaded comment]
Your version of Excel allows you to read this threaded comment; however, any edits to it will get removed if the file is opened in a newer version of Excel. Learn more: https://go.microsoft.com/fwlink/?linkid=870924
Comment:
    Safety factor 22 minus 3 hrs completed for WHS systems</t>
      </text>
    </comment>
    <comment ref="H27" authorId="23" shapeId="0" xr:uid="{0DDDF25E-DD94-4AFF-AE19-40E5224C26CE}">
      <text>
        <t>[Threaded comment]
Your version of Excel allows you to read this threaded comment; however, any edits to it will get removed if the file is opened in a newer version of Excel. Learn more: https://go.microsoft.com/fwlink/?linkid=870924
Comment:
    3.2 hrs to achieve minimum of 20 hrs plus 10% safety factor (2 hrs) so 22 hrs in total.</t>
      </text>
    </comment>
    <comment ref="J27" authorId="24" shapeId="0" xr:uid="{2E39990D-BB21-4506-82D4-94082587040D}">
      <text>
        <t>[Threaded comment]
Your version of Excel allows you to read this threaded comment; however, any edits to it will get removed if the file is opened in a newer version of Excel. Learn more: https://go.microsoft.com/fwlink/?linkid=870924
Comment:
    Its a maximum of 20 hrs for general WHS topics so dont need to get more of them. coul claim 7 more hours.</t>
      </text>
    </comment>
    <comment ref="K27" authorId="25" shapeId="0" xr:uid="{07FB828C-BBE6-414B-8489-0E95518E3586}">
      <text>
        <t>[Threaded comment]
Your version of Excel allows you to read this threaded comment; however, any edits to it will get removed if the file is opened in a newer version of Excel. Learn more: https://go.microsoft.com/fwlink/?linkid=870924
Comment:
    dont need to obtain more for minimum but can claim all formal learning - 100% as per Guide</t>
      </text>
    </comment>
    <comment ref="L27" authorId="26" shapeId="0" xr:uid="{0D08A6D3-6DE8-49FE-B0B2-9F7DAD3211AD}">
      <text>
        <t>[Threaded comment]
Your version of Excel allows you to read this threaded comment; however, any edits to it will get removed if the file is opened in a newer version of Excel. Learn more: https://go.microsoft.com/fwlink/?linkid=870924
Comment:
    still can claim this many hours more for this type of learning - Formal seminars</t>
      </text>
    </comment>
    <comment ref="M27" authorId="27" shapeId="0" xr:uid="{8BEB984B-EF3B-45FA-91A0-B5CE1BD7B5E5}">
      <text>
        <t>[Threaded comment]
Your version of Excel allows you to read this threaded comment; however, any edits to it will get removed if the file is opened in a newer version of Excel. Learn more: https://go.microsoft.com/fwlink/?linkid=870924
Comment:
    not required to have a minimum number of hours for informal so none shown. But there is a maximum of 20 hrs (that is 1/3 of 60 hrs)</t>
      </text>
    </comment>
    <comment ref="O27" authorId="28" shapeId="0" xr:uid="{D4C0298B-76D1-481A-8C38-8E02636CC8C8}">
      <text>
        <t>[Threaded comment]
Your version of Excel allows you to read this threaded comment; however, any edits to it will get removed if the file is opened in a newer version of Excel. Learn more: https://go.microsoft.com/fwlink/?linkid=870924
Comment:
    remaining hours to achieve to achieve minimum total hours of 60 + 10% safety factor (6 hrs)</t>
      </text>
    </comment>
    <comment ref="L32" authorId="29" shapeId="0" xr:uid="{8FE30985-9006-4FEC-8C8E-7BA1162CF943}">
      <text>
        <t>[Threaded comment]
Your version of Excel allows you to read this threaded comment; however, any edits to it will get removed if the file is opened in a newer version of Excel. Learn more: https://go.microsoft.com/fwlink/?linkid=870924
Comment:
    claimed 2.8 hrs so could claim 7.2 hrs more of formal seminars/conferences/forums etc</t>
      </text>
    </comment>
    <comment ref="L34" authorId="30" shapeId="0" xr:uid="{A5BB0622-0F46-45D6-9A27-E8E8232C4C5A}">
      <text>
        <t>[Threaded comment]
Your version of Excel allows you to read this threaded comment; however, any edits to it will get removed if the file is opened in a newer version of Excel. Learn more: https://go.microsoft.com/fwlink/?linkid=870924
Comment:
    as per comment, exceeded maximum of 50% (10 hrs) by 14 hours. So either reduce claims or do more other types of formal learning so that you can claim 50% - ie. 28 hours</t>
      </text>
    </comment>
  </commentList>
</comments>
</file>

<file path=xl/sharedStrings.xml><?xml version="1.0" encoding="utf-8"?>
<sst xmlns="http://schemas.openxmlformats.org/spreadsheetml/2006/main" count="398" uniqueCount="254">
  <si>
    <t>Activity date</t>
  </si>
  <si>
    <t>SMS</t>
  </si>
  <si>
    <t>PHs</t>
  </si>
  <si>
    <t>PCPs</t>
  </si>
  <si>
    <t>SCMs</t>
  </si>
  <si>
    <t>Legislation</t>
  </si>
  <si>
    <t>Emergency management</t>
  </si>
  <si>
    <t>Leadership &amp; management</t>
  </si>
  <si>
    <t>Formal learning (minimum)</t>
  </si>
  <si>
    <t>Formal Seminars</t>
  </si>
  <si>
    <t>Total learning hrs claimed</t>
  </si>
  <si>
    <t xml:space="preserve">0 *A </t>
  </si>
  <si>
    <t>Read the report released by the department on the investigation in the fatal collision between a 793D haul truck and a LV at Ravensworth open cut</t>
  </si>
  <si>
    <t>Totals:</t>
  </si>
  <si>
    <t>Details</t>
  </si>
  <si>
    <r>
      <rPr>
        <b/>
        <strike/>
        <sz val="11"/>
        <color rgb="FFFF0000"/>
        <rFont val="Calibri"/>
        <family val="2"/>
        <scheme val="minor"/>
      </rPr>
      <t>Non-formal/</t>
    </r>
    <r>
      <rPr>
        <b/>
        <sz val="11"/>
        <color theme="1"/>
        <rFont val="Calibri"/>
        <family val="2"/>
        <scheme val="minor"/>
      </rPr>
      <t>informal (maximum)</t>
    </r>
  </si>
  <si>
    <r>
      <t xml:space="preserve">Activity - including details of provider. </t>
    </r>
    <r>
      <rPr>
        <b/>
        <strike/>
        <sz val="11"/>
        <color rgb="FFFF0000"/>
        <rFont val="Calibri"/>
        <family val="2"/>
        <scheme val="minor"/>
      </rPr>
      <t>key learnings.</t>
    </r>
    <r>
      <rPr>
        <b/>
        <sz val="11"/>
        <rFont val="Calibri"/>
        <family val="2"/>
        <scheme val="minor"/>
      </rPr>
      <t xml:space="preserve"> evidence reference, </t>
    </r>
    <r>
      <rPr>
        <b/>
        <sz val="11"/>
        <color rgb="FFFF0000"/>
        <rFont val="Calibri"/>
        <family val="2"/>
        <scheme val="minor"/>
      </rPr>
      <t>describe what you are claiming to show that it complies (refer Guide for wording and ensure it is claimable)</t>
    </r>
  </si>
  <si>
    <t>Learning type reference</t>
  </si>
  <si>
    <r>
      <rPr>
        <sz val="11"/>
        <color rgb="FFFF0000"/>
        <rFont val="Calibri"/>
        <family val="2"/>
        <scheme val="minor"/>
      </rPr>
      <t>Workshop on practising certificates, Resources Regulator, Mudgee</t>
    </r>
    <r>
      <rPr>
        <sz val="11"/>
        <color theme="1"/>
        <rFont val="Calibri"/>
        <family val="2"/>
        <scheme val="minor"/>
      </rPr>
      <t xml:space="preserve">
* how to apply for certificate
* when to apply by
* records and evidence for learning
* auditing</t>
    </r>
  </si>
  <si>
    <t xml:space="preserve">Summarised from Resources Regulator - Guide to maintenance of competence (ver March 2021) </t>
  </si>
  <si>
    <t>Key: yellow indicates learning type where maximum 4 hours can be claimed per year from date of certificate issue</t>
  </si>
  <si>
    <t>Formal learning types</t>
  </si>
  <si>
    <t>Number</t>
  </si>
  <si>
    <t>Title</t>
  </si>
  <si>
    <t>Notes on eligibility from Guide with clarification (all require evidence)</t>
  </si>
  <si>
    <t>seminars, webinars, conferences, forums</t>
  </si>
  <si>
    <t>Cannot account for more than 50% of the total formal hours required or amount claimed above it</t>
  </si>
  <si>
    <t>External training *</t>
  </si>
  <si>
    <t>Actual hours (not travelling, pre-reading etc), provided by outside organisation to your employer on or off mine site</t>
  </si>
  <si>
    <t>Completing study towards tertiary qualifications *</t>
  </si>
  <si>
    <t>Same as for type 1 above, see also 7.4.2 (relevant and face to face essentially)</t>
  </si>
  <si>
    <t>In house formal training courses within an organisation*</t>
  </si>
  <si>
    <t>Same as for type 1 above</t>
  </si>
  <si>
    <t>OEM formal training courses*</t>
  </si>
  <si>
    <t>Actual hours up to 4 hours per year (only formal type with cap per year from date of issue of certificate)</t>
  </si>
  <si>
    <t>Mines Rescue Brigades formal training courses or similar*</t>
  </si>
  <si>
    <t>* must satisfy criteria for formal training course (refer to 7.4.1) in order to be claimed by the individual.</t>
  </si>
  <si>
    <t>Informal learning types</t>
  </si>
  <si>
    <t>Notes on eligibility from Guide and clarification (require evidence unless stated)</t>
  </si>
  <si>
    <t>Reading</t>
  </si>
  <si>
    <t>Relevant field trips (eg. visiting other mines to see alternative methods of mining</t>
  </si>
  <si>
    <t xml:space="preserve">Delivering or participating in workplace mentoring </t>
  </si>
  <si>
    <t>Relevant to WHS topics recorded in worker training records or reports for those involved</t>
  </si>
  <si>
    <t>Participation in emergency response exercises or drills.</t>
  </si>
  <si>
    <t>Actual hours up to a maximum of four hours per year</t>
  </si>
  <si>
    <t>Organised meetings / sessions between mines / mine operators to share learnings</t>
  </si>
  <si>
    <t>Attending relevant industry expos</t>
  </si>
  <si>
    <t>Mines Rescue Brigades person exercises.</t>
  </si>
  <si>
    <t>Participation in risk assessments</t>
  </si>
  <si>
    <t>Actual hours up to a maximum of four hours per year, but not day to day activities such as task focused risk assessment eg. Take 5</t>
  </si>
  <si>
    <t>Development or review of principal hazard management plans, or principal control plans.</t>
  </si>
  <si>
    <t>Participation in conducting investigations into incidents reportable under WHS legislation</t>
  </si>
  <si>
    <t>Attending industry representative meetings (see Guide for list eg. Examiner)</t>
  </si>
  <si>
    <t>Actual hours (excluding administration and travel time)</t>
  </si>
  <si>
    <t>Delivering industry seminars/workshops.</t>
  </si>
  <si>
    <t>Actual hours per seminar/workshop (excluding travelling time and any other non-related activity).</t>
  </si>
  <si>
    <t>the delivery of in-house formal training courses*</t>
  </si>
  <si>
    <t>Actual hours up to a maximum of four hours per year.</t>
  </si>
  <si>
    <t xml:space="preserve">Interactions between regulator staff and individuals for information and education programs </t>
  </si>
  <si>
    <t>Actual hours up to a maximum of four hours per year. See Guide for details including now for mine compliance visits.</t>
  </si>
  <si>
    <t>* must satisfy criteria for formal training course (refer to 7.4.1) in order to be claimed</t>
  </si>
  <si>
    <t>Evidence required as part of that for each individual one eg. RTO certificate, email, agenda or training record from mine operator</t>
  </si>
  <si>
    <r>
      <t xml:space="preserve">ANTS </t>
    </r>
    <r>
      <rPr>
        <sz val="11"/>
        <rFont val="Calibri"/>
        <family val="2"/>
        <scheme val="minor"/>
      </rPr>
      <t>training course,</t>
    </r>
    <r>
      <rPr>
        <sz val="11"/>
        <color rgb="FFFF0000"/>
        <rFont val="Calibri"/>
        <family val="2"/>
        <scheme val="minor"/>
      </rPr>
      <t xml:space="preserve"> by Human Skills (RTO) at ABC mine</t>
    </r>
  </si>
  <si>
    <r>
      <t xml:space="preserve">ABC Coal, had a stop work meeting at all sites </t>
    </r>
    <r>
      <rPr>
        <sz val="11"/>
        <rFont val="Calibri"/>
        <family val="2"/>
        <scheme val="minor"/>
      </rPr>
      <t>for</t>
    </r>
    <r>
      <rPr>
        <sz val="11"/>
        <color theme="1"/>
        <rFont val="Calibri"/>
        <family val="2"/>
        <scheme val="minor"/>
      </rPr>
      <t xml:space="preserve"> the high number of deaths and high potential incidents across the industry and</t>
    </r>
    <r>
      <rPr>
        <strike/>
        <sz val="11"/>
        <color rgb="FFFF0000"/>
        <rFont val="Calibri"/>
        <family val="2"/>
        <scheme val="minor"/>
      </rPr>
      <t xml:space="preserve"> </t>
    </r>
    <r>
      <rPr>
        <sz val="11"/>
        <color theme="1"/>
        <rFont val="Calibri"/>
        <family val="2"/>
        <scheme val="minor"/>
      </rPr>
      <t xml:space="preserve"> relevance to near miss incidents on our own site. We also had site training on our level one person task risk assessment ( SLAM ) and the expectations of triggers for a group risk assessment or a level two risk assessment ( JSA ).</t>
    </r>
  </si>
  <si>
    <t>As an OCE for the crew helped deliver with health and safety department a half hour presentation on ABC Mines update to the principle hazard dust and other airborne contaminants 
All so a half hour presentation on ABC mines update to there Lightning management plan.</t>
  </si>
  <si>
    <t>Year 2</t>
  </si>
  <si>
    <t>Mining &amp; WHS system</t>
  </si>
  <si>
    <t>Combined three areas (minimum 1/3 of total hrs)</t>
  </si>
  <si>
    <r>
      <t>General WHS topics (</t>
    </r>
    <r>
      <rPr>
        <b/>
        <sz val="11"/>
        <color rgb="FFFF0000"/>
        <rFont val="Calibri"/>
        <family val="2"/>
        <scheme val="minor"/>
      </rPr>
      <t>max</t>
    </r>
    <r>
      <rPr>
        <b/>
        <sz val="11"/>
        <color theme="1"/>
        <rFont val="Calibri"/>
        <family val="2"/>
        <scheme val="minor"/>
      </rPr>
      <t xml:space="preserve"> 1/3 total hrs)</t>
    </r>
  </si>
  <si>
    <t>Totals areas of competence to date</t>
  </si>
  <si>
    <t xml:space="preserve"> 0 *A </t>
  </si>
  <si>
    <t>Year 3</t>
  </si>
  <si>
    <t>?</t>
  </si>
  <si>
    <t>Year 1?</t>
  </si>
  <si>
    <t>From 8/2/2017?</t>
  </si>
  <si>
    <t>NSW Resources Regulator</t>
  </si>
  <si>
    <t xml:space="preserve">Instructions </t>
  </si>
  <si>
    <t xml:space="preserve">Your name: </t>
  </si>
  <si>
    <t>For guidance on maintenance of competence, ensure you have the current version of the Guide available at the above Regulator webpage. Specific queries can be made by emailing mca@planning.nsw.gov.au</t>
  </si>
  <si>
    <t>Check</t>
  </si>
  <si>
    <t>Guidance</t>
  </si>
  <si>
    <t>If no, detail actions to correct</t>
  </si>
  <si>
    <t>Action completed (if applicable)</t>
  </si>
  <si>
    <t>1. Is your log set up with details to help you manage it and make it identifiable for an audit?</t>
  </si>
  <si>
    <t>No</t>
  </si>
  <si>
    <t>Address below</t>
  </si>
  <si>
    <t>Yes</t>
  </si>
  <si>
    <t>a) full name</t>
  </si>
  <si>
    <t>Add</t>
  </si>
  <si>
    <r>
      <rPr>
        <b/>
        <sz val="11"/>
        <color theme="1"/>
        <rFont val="Calibri"/>
        <family val="2"/>
        <scheme val="minor"/>
      </rPr>
      <t>b) statutory function(s):</t>
    </r>
    <r>
      <rPr>
        <sz val="11"/>
        <color theme="1"/>
        <rFont val="Calibri"/>
        <family val="2"/>
        <scheme val="minor"/>
      </rPr>
      <t xml:space="preserve"> highest statutory function that you are required to satisfy </t>
    </r>
  </si>
  <si>
    <t>c) practising certificate number</t>
  </si>
  <si>
    <t>d) issue date of certificate</t>
  </si>
  <si>
    <r>
      <rPr>
        <b/>
        <sz val="11"/>
        <color theme="1"/>
        <rFont val="Calibri"/>
        <family val="2"/>
        <scheme val="minor"/>
      </rPr>
      <t>e) period:</t>
    </r>
    <r>
      <rPr>
        <sz val="11"/>
        <color theme="1"/>
        <rFont val="Calibri"/>
        <family val="2"/>
        <scheme val="minor"/>
      </rPr>
      <t xml:space="preserve"> date log commenced to date of last claim or certificate expiry date</t>
    </r>
  </si>
  <si>
    <r>
      <rPr>
        <b/>
        <sz val="11"/>
        <color theme="1"/>
        <rFont val="Calibri"/>
        <family val="2"/>
        <scheme val="minor"/>
      </rPr>
      <t>f) Bonus Year eligible:</t>
    </r>
    <r>
      <rPr>
        <sz val="11"/>
        <color theme="1"/>
        <rFont val="Calibri"/>
        <family val="2"/>
        <scheme val="minor"/>
      </rPr>
      <t xml:space="preserve"> Yes or no </t>
    </r>
  </si>
  <si>
    <t xml:space="preserve">No
</t>
  </si>
  <si>
    <t>2. Is your log fully completed?</t>
  </si>
  <si>
    <t>Have a system to regularly record while you remember, check it even if downloaded from an app or your employers records</t>
  </si>
  <si>
    <r>
      <rPr>
        <b/>
        <sz val="11"/>
        <color theme="1"/>
        <rFont val="Calibri"/>
        <family val="2"/>
        <scheme val="minor"/>
      </rPr>
      <t>a) Activity description:</t>
    </r>
    <r>
      <rPr>
        <sz val="11"/>
        <color theme="1"/>
        <rFont val="Calibri"/>
        <family val="2"/>
        <scheme val="minor"/>
      </rPr>
      <t xml:space="preserve"> clear enough for an external &amp;  non mining person, relevant to claim?</t>
    </r>
  </si>
  <si>
    <r>
      <rPr>
        <b/>
        <sz val="11"/>
        <color theme="1"/>
        <rFont val="Calibri"/>
        <family val="2"/>
        <scheme val="minor"/>
      </rPr>
      <t xml:space="preserve">b) Hours: </t>
    </r>
    <r>
      <rPr>
        <sz val="11"/>
        <color theme="1"/>
        <rFont val="Calibri"/>
        <family val="2"/>
        <scheme val="minor"/>
      </rPr>
      <t>each activity is the number of hours written in at least 3 columns (area, formal/informal, total hours) (with no conflicting double ups)</t>
    </r>
  </si>
  <si>
    <r>
      <rPr>
        <b/>
        <sz val="11"/>
        <color theme="1"/>
        <rFont val="Calibri"/>
        <family val="2"/>
        <scheme val="minor"/>
      </rPr>
      <t xml:space="preserve">d) Log order: </t>
    </r>
    <r>
      <rPr>
        <sz val="11"/>
        <color theme="1"/>
        <rFont val="Calibri"/>
        <family val="2"/>
        <scheme val="minor"/>
      </rPr>
      <t>date order ok? No conflicts between activities.</t>
    </r>
  </si>
  <si>
    <t>3. Are you managing your claims for each year to comply?</t>
  </si>
  <si>
    <r>
      <rPr>
        <b/>
        <sz val="11"/>
        <rFont val="Calibri"/>
        <family val="2"/>
        <scheme val="minor"/>
      </rPr>
      <t>a) Learning type caps:</t>
    </r>
    <r>
      <rPr>
        <sz val="11"/>
        <rFont val="Calibri"/>
        <family val="2"/>
        <scheme val="minor"/>
      </rPr>
      <t xml:space="preserve"> are you managing maximum hours for some types per year or total by:
1) an app claims 0 if over
2) specific column eg. formal - conferences for 50% of total formal learning hours rule (app)
3) cell comment eg. claim 1 of year 2 - 2hrs
4. highlight colour for same</t>
    </r>
  </si>
  <si>
    <t>ii. How you are tracking for each area of competence minimum</t>
  </si>
  <si>
    <t>iii. Formal learning to meet minimum versus informal max.</t>
  </si>
  <si>
    <r>
      <rPr>
        <b/>
        <sz val="11"/>
        <color theme="1"/>
        <rFont val="Calibri"/>
        <family val="2"/>
        <scheme val="minor"/>
      </rPr>
      <t>c) Multiple functions</t>
    </r>
    <r>
      <rPr>
        <sz val="11"/>
        <color theme="1"/>
        <rFont val="Calibri"/>
        <family val="2"/>
        <scheme val="minor"/>
      </rPr>
      <t xml:space="preserve"> (if applicable): separate worksheet for each highest function discipline or new function if a new one added to certificate</t>
    </r>
  </si>
  <si>
    <r>
      <rPr>
        <b/>
        <sz val="11"/>
        <color theme="1"/>
        <rFont val="Calibri"/>
        <family val="2"/>
        <scheme val="minor"/>
      </rPr>
      <t>d) safety factor:</t>
    </r>
    <r>
      <rPr>
        <sz val="11"/>
        <color theme="1"/>
        <rFont val="Calibri"/>
        <family val="2"/>
        <scheme val="minor"/>
      </rPr>
      <t xml:space="preserve"> have you allowed for an activity to be rejected, so you still comply?</t>
    </r>
  </si>
  <si>
    <t>4. Are you on track or have complied at the end of the certificate period?</t>
  </si>
  <si>
    <r>
      <rPr>
        <b/>
        <sz val="11"/>
        <color theme="1"/>
        <rFont val="Calibri"/>
        <family val="2"/>
        <scheme val="minor"/>
      </rPr>
      <t xml:space="preserve">a) Areas of learning: </t>
    </r>
    <r>
      <rPr>
        <sz val="11"/>
        <color theme="1"/>
        <rFont val="Calibri"/>
        <family val="2"/>
        <scheme val="minor"/>
      </rPr>
      <t>satisfy the total hours for each:
i.</t>
    </r>
    <r>
      <rPr>
        <u/>
        <sz val="11"/>
        <color theme="1"/>
        <rFont val="Calibri"/>
        <family val="2"/>
        <scheme val="minor"/>
      </rPr>
      <t xml:space="preserve"> minimum </t>
    </r>
    <r>
      <rPr>
        <sz val="11"/>
        <color theme="1"/>
        <rFont val="Calibri"/>
        <family val="2"/>
        <scheme val="minor"/>
      </rPr>
      <t>of 1/3 for Mining /WHS systems and within it some learning is claimed for each of the 4 sub areas</t>
    </r>
  </si>
  <si>
    <r>
      <t>ii. m</t>
    </r>
    <r>
      <rPr>
        <u/>
        <sz val="11"/>
        <color theme="1"/>
        <rFont val="Calibri"/>
        <family val="2"/>
        <scheme val="minor"/>
      </rPr>
      <t>inimum</t>
    </r>
    <r>
      <rPr>
        <sz val="11"/>
        <color theme="1"/>
        <rFont val="Calibri"/>
        <family val="2"/>
        <scheme val="minor"/>
      </rPr>
      <t xml:space="preserve"> 1/3 for combined 3 areas</t>
    </r>
  </si>
  <si>
    <r>
      <t>iii. m</t>
    </r>
    <r>
      <rPr>
        <u/>
        <sz val="11"/>
        <color theme="1"/>
        <rFont val="Calibri"/>
        <family val="2"/>
        <scheme val="minor"/>
      </rPr>
      <t>aximum</t>
    </r>
    <r>
      <rPr>
        <sz val="11"/>
        <color theme="1"/>
        <rFont val="Calibri"/>
        <family val="2"/>
        <scheme val="minor"/>
      </rPr>
      <t xml:space="preserve"> 1/3 for general WHS and within it the Learning from Disasters one day program or minimum 7 hours of other formal learning on disasters</t>
    </r>
  </si>
  <si>
    <r>
      <rPr>
        <b/>
        <sz val="11"/>
        <color theme="1"/>
        <rFont val="Calibri"/>
        <family val="2"/>
        <scheme val="minor"/>
      </rPr>
      <t>b) Formal versus informal learning:</t>
    </r>
    <r>
      <rPr>
        <sz val="11"/>
        <color theme="1"/>
        <rFont val="Calibri"/>
        <family val="2"/>
        <scheme val="minor"/>
      </rPr>
      <t xml:space="preserve"> met the amounts for:</t>
    </r>
  </si>
  <si>
    <r>
      <t xml:space="preserve">i. </t>
    </r>
    <r>
      <rPr>
        <u/>
        <sz val="11"/>
        <color theme="1"/>
        <rFont val="Calibri"/>
        <family val="2"/>
        <scheme val="minor"/>
      </rPr>
      <t>Minimum</t>
    </r>
    <r>
      <rPr>
        <b/>
        <u/>
        <sz val="11"/>
        <color theme="1"/>
        <rFont val="Calibri"/>
        <family val="2"/>
        <scheme val="minor"/>
      </rPr>
      <t xml:space="preserve"> </t>
    </r>
    <r>
      <rPr>
        <sz val="11"/>
        <color theme="1"/>
        <rFont val="Calibri"/>
        <family val="2"/>
        <scheme val="minor"/>
      </rPr>
      <t>formal learning hrs</t>
    </r>
  </si>
  <si>
    <r>
      <t xml:space="preserve">ii. </t>
    </r>
    <r>
      <rPr>
        <u/>
        <sz val="11"/>
        <color theme="1"/>
        <rFont val="Calibri"/>
        <family val="2"/>
        <scheme val="minor"/>
      </rPr>
      <t>Maximum</t>
    </r>
    <r>
      <rPr>
        <sz val="11"/>
        <color theme="1"/>
        <rFont val="Calibri"/>
        <family val="2"/>
        <scheme val="minor"/>
      </rPr>
      <t xml:space="preserve"> informal learning hrs</t>
    </r>
  </si>
  <si>
    <t>iii. Maximum for the cap for each type of learning for each year</t>
  </si>
  <si>
    <r>
      <rPr>
        <b/>
        <sz val="11"/>
        <color theme="1"/>
        <rFont val="Calibri"/>
        <family val="2"/>
        <scheme val="minor"/>
      </rPr>
      <t xml:space="preserve">c) total learning hours: </t>
    </r>
    <r>
      <rPr>
        <sz val="11"/>
        <color theme="1"/>
        <rFont val="Calibri"/>
        <family val="2"/>
        <scheme val="minor"/>
      </rPr>
      <t>met the minimum requirement for:
i. total amount</t>
    </r>
  </si>
  <si>
    <t>ii. Maximum 1/3 of total hours claimed in any one year, otherwise adjust to comply</t>
  </si>
  <si>
    <r>
      <rPr>
        <b/>
        <sz val="11"/>
        <rFont val="Calibri"/>
        <family val="2"/>
        <scheme val="minor"/>
      </rPr>
      <t>d) safety factor:</t>
    </r>
    <r>
      <rPr>
        <sz val="11"/>
        <rFont val="Calibri"/>
        <family val="2"/>
        <scheme val="minor"/>
      </rPr>
      <t xml:space="preserve"> have you allowed a percentage for an activity(s) to be rejected, so you still comply?</t>
    </r>
  </si>
  <si>
    <r>
      <rPr>
        <b/>
        <sz val="11"/>
        <color theme="1"/>
        <rFont val="Calibri"/>
        <family val="2"/>
        <scheme val="minor"/>
      </rPr>
      <t>e) Evidence:</t>
    </r>
    <r>
      <rPr>
        <sz val="11"/>
        <color theme="1"/>
        <rFont val="Calibri"/>
        <family val="2"/>
        <scheme val="minor"/>
      </rPr>
      <t xml:space="preserve"> do you have as required, securely, referenced?</t>
    </r>
  </si>
  <si>
    <t>5. Are your contact details up to date with the Regulator?</t>
  </si>
  <si>
    <t>It is a condition that you notify of any changes to:
a) contact details
b) places at which the holder works/employer details
c) personal details such as name change</t>
  </si>
  <si>
    <t>Safety factor of 10% above requirements</t>
  </si>
  <si>
    <t>Activity - including details of provider. key learnings. evidence reference, describe what you are claiming to show that it complies (refer Guide for wording and ensure it is claimable)</t>
  </si>
  <si>
    <t>ANTS training course, by Human Skills (RTO) at ABC mine</t>
  </si>
  <si>
    <t>ABC Coal, had a stop work meeting at all sites for the high number of deaths and high potential incidents across the industry and  relevance to near miss incidents on our own site. We also had site training on our level one person task risk assessment ( SLAM ) and the expectations of triggers for a group risk assessment or a level two risk assessment ( JSA ).</t>
  </si>
  <si>
    <t>Workshop on practising certificates, Resources Regulator, Mudgee
* how to apply for certificate
* when to apply by
* records and evidence for learning
* auditing</t>
  </si>
  <si>
    <t>WHC-ASS-OC-Incident &amp; Hazard Mgmt training course, ABC Coal mine delivered</t>
  </si>
  <si>
    <t>Refresher training by ABC Coal on Emergency Mgmt, Hot Tyre, Chemical &amp; Hydrocarbon Spill Response, Lightning</t>
  </si>
  <si>
    <t xml:space="preserve"> Refresher training by ABC Coal: Alcohol and Other Drugs / Fatigue / Injury Management / Manual Tasks / PPE</t>
  </si>
  <si>
    <t>WHC-ASS-OC-Risk Management training course, ABC Coal mine delivered</t>
  </si>
  <si>
    <t>The internal course at ABC mine was in safety interactions or planned task observation (PTO) training for my role as OCE at ABC mine. This training also included conflict resolution training.</t>
  </si>
  <si>
    <t>Hazard ID, Management &amp; Reporting Training by ABC mine 6-1-2020</t>
  </si>
  <si>
    <t>Log of evidence summary:</t>
  </si>
  <si>
    <t>Year 1</t>
  </si>
  <si>
    <t>See below</t>
  </si>
  <si>
    <t xml:space="preserve">No </t>
  </si>
  <si>
    <t>Add and insert from summary List of types of learning worksheet</t>
  </si>
  <si>
    <t>Missed bonus year claims,  4 entries on 8/10/2019, 5/1/2020 date but says 6/1/2020 in description - check records</t>
  </si>
  <si>
    <t>Yes (app claims zero if over)</t>
  </si>
  <si>
    <t>Does not apply</t>
  </si>
  <si>
    <t>Yes, 10%</t>
  </si>
  <si>
    <t>Yes, by row number and snippets in Evidence worksheet</t>
  </si>
  <si>
    <t xml:space="preserve"> completed Change of details on Resources Regulator portal 10/6/2021  </t>
  </si>
  <si>
    <t>Only 3 hours - seek more</t>
  </si>
  <si>
    <t>Complete</t>
  </si>
  <si>
    <t>Not mandatory but recommended to refer to when making log claims and when you have to submit it to the Regulator</t>
  </si>
  <si>
    <t>Note: evidence is not applicable but  provided as an example - using Snip and Sketch program</t>
  </si>
  <si>
    <t>Sample using Control+ Print screen on keyboard with Windows program</t>
  </si>
  <si>
    <t>(suggested alternate way of keeping evidence with snippets of evidence with log)</t>
  </si>
  <si>
    <t xml:space="preserve"> Emergency Mgmt, Hot Tyre, Chemical &amp; Hydrocarbon Spill Response, Lightning</t>
  </si>
  <si>
    <r>
      <t>WHC</t>
    </r>
    <r>
      <rPr>
        <sz val="11"/>
        <rFont val="Calibri"/>
        <family val="2"/>
        <scheme val="minor"/>
      </rPr>
      <t>-ASS-OC</t>
    </r>
    <r>
      <rPr>
        <sz val="11"/>
        <color theme="1"/>
        <rFont val="Calibri"/>
        <family val="2"/>
        <scheme val="minor"/>
      </rPr>
      <t>-Incident &amp; Hazard Mgmt training course,</t>
    </r>
    <r>
      <rPr>
        <sz val="11"/>
        <color rgb="FFFF0000"/>
        <rFont val="Calibri"/>
        <family val="2"/>
        <scheme val="minor"/>
      </rPr>
      <t xml:space="preserve"> </t>
    </r>
  </si>
  <si>
    <t>Alcohol and Other Drugs / Fatigue / Injury Management / Manual Tasks / PPE</t>
  </si>
  <si>
    <t>WHC-ASS-OC-Risk Management</t>
  </si>
  <si>
    <t xml:space="preserve">ABC Mine Supervisor training day with the following topics: </t>
  </si>
  <si>
    <t>This was in safety interactions or planned task observation (PTO) training for my role as OCE at ABC mine. This training also included conflict resolution training.</t>
  </si>
  <si>
    <t>2.19 *A</t>
  </si>
  <si>
    <t>Totals hours required for each and in total</t>
  </si>
  <si>
    <t>More details about training for who provided , missing general details for Regulator PC seminar</t>
  </si>
  <si>
    <t>Yes - referenced to row number on One Drive and snippets on Evidence worksheet</t>
  </si>
  <si>
    <t>From 13/3/2017?</t>
  </si>
  <si>
    <t>Other requirements to satisfy:</t>
  </si>
  <si>
    <t xml:space="preserve"> 1 (seminars),</t>
  </si>
  <si>
    <t xml:space="preserve"> 3 (external study to qualification)</t>
  </si>
  <si>
    <t xml:space="preserve"> 4 (in house training) </t>
  </si>
  <si>
    <t>ok</t>
  </si>
  <si>
    <t>in excess of 10 by 14</t>
  </si>
  <si>
    <t>Informal</t>
  </si>
  <si>
    <t>Year 4</t>
  </si>
  <si>
    <t>Year 5</t>
  </si>
  <si>
    <t>Total</t>
  </si>
  <si>
    <t>Yes (App took off with *A)</t>
  </si>
  <si>
    <t>Have headings and totals compared to requirements - low on WHS systems</t>
  </si>
  <si>
    <t>Amount remaining to get or can claim</t>
  </si>
  <si>
    <t>no</t>
  </si>
  <si>
    <t xml:space="preserve">as per spreadsheet, need other </t>
  </si>
  <si>
    <t>Yes, only 2 hrs claimed</t>
  </si>
  <si>
    <t>Yes, 26.8 hrs over 3 years so averaging 8 per year</t>
  </si>
  <si>
    <t>Yes, adjusted for year 2 over by 1.8 hrs</t>
  </si>
  <si>
    <t>Yes, reading only 1 hr</t>
  </si>
  <si>
    <t>19.9 after 2 years (averaging 10 a year)</t>
  </si>
  <si>
    <t>Add bonus year activities</t>
  </si>
  <si>
    <r>
      <rPr>
        <b/>
        <sz val="11"/>
        <color theme="1"/>
        <rFont val="Calibri"/>
        <family val="2"/>
        <scheme val="minor"/>
      </rPr>
      <t xml:space="preserve">e) Evidence: </t>
    </r>
    <r>
      <rPr>
        <sz val="11"/>
        <color theme="1"/>
        <rFont val="Calibri"/>
        <family val="2"/>
        <scheme val="minor"/>
      </rPr>
      <t xml:space="preserve">do you have as required, securely &amp; referenced for each claim and in addition:
i) formal training course criteria
</t>
    </r>
  </si>
  <si>
    <t xml:space="preserve">(note: if more than 4 hrs reading was claimed in a year, then code would be 0*D) </t>
  </si>
  <si>
    <t>Andrew Palmer, OCE, PC 2018 - 123, issued 13 March 2018, log from 13/3/2017 to 30 January 2020, bonus year eligible</t>
  </si>
  <si>
    <t>Response - Yes / No</t>
  </si>
  <si>
    <r>
      <rPr>
        <b/>
        <sz val="11"/>
        <color theme="1"/>
        <rFont val="Calibri"/>
        <family val="2"/>
        <scheme val="minor"/>
      </rPr>
      <t>g) other</t>
    </r>
    <r>
      <rPr>
        <sz val="11"/>
        <color theme="1"/>
        <rFont val="Calibri"/>
        <family val="2"/>
        <scheme val="minor"/>
      </rPr>
      <t xml:space="preserve"> eg. column headings to make clearer</t>
    </r>
  </si>
  <si>
    <r>
      <rPr>
        <b/>
        <sz val="11"/>
        <color theme="1"/>
        <rFont val="Calibri"/>
        <family val="2"/>
        <scheme val="minor"/>
      </rPr>
      <t xml:space="preserve">c) Learning type: </t>
    </r>
    <r>
      <rPr>
        <sz val="11"/>
        <color theme="1"/>
        <rFont val="Calibri"/>
        <family val="2"/>
        <scheme val="minor"/>
      </rPr>
      <t>do you have a column for the number of the type of learning (recommended only - not mandatory)</t>
    </r>
  </si>
  <si>
    <t xml:space="preserve">This is crucial otherwise you may not be able to correct the shortfall after 3 years. </t>
  </si>
  <si>
    <r>
      <rPr>
        <b/>
        <sz val="11"/>
        <color theme="1"/>
        <rFont val="Calibri"/>
        <family val="2"/>
        <scheme val="minor"/>
      </rPr>
      <t xml:space="preserve">b) Totals: </t>
    </r>
    <r>
      <rPr>
        <sz val="11"/>
        <color theme="1"/>
        <rFont val="Calibri"/>
        <family val="2"/>
        <scheme val="minor"/>
      </rPr>
      <t>do you have at the end of each  year from issue date or bonus year to show:
i. not exceeded 1/3 total hours claimed in any one year</t>
    </r>
  </si>
  <si>
    <t>Yes, 18.8 hrs for 20 hrs required</t>
  </si>
  <si>
    <t>Yes, only 7 hrs claimed
but NO for having completed 7 hour course or training in learning from disasters</t>
  </si>
  <si>
    <t>Book in for the 1 day course with an RTO on list on Regulator website https://www.resourcesregulator.nsw.gov.au/safety-and-health/events/learning-from-disasters</t>
  </si>
  <si>
    <r>
      <t xml:space="preserve">Formal learning types - maximum 50% of formal hrs required or claimed above the minimum) - </t>
    </r>
    <r>
      <rPr>
        <b/>
        <sz val="11"/>
        <color rgb="FFFF0000"/>
        <rFont val="Calibri"/>
        <family val="2"/>
        <scheme val="minor"/>
      </rPr>
      <t>10 hrs each</t>
    </r>
    <r>
      <rPr>
        <sz val="11"/>
        <color rgb="FFFF0000"/>
        <rFont val="Calibri"/>
        <family val="2"/>
        <scheme val="minor"/>
      </rPr>
      <t xml:space="preserve"> - for the following:</t>
    </r>
  </si>
  <si>
    <t>Capped learning types - Maximum 4 hrs per year from date of issue</t>
  </si>
  <si>
    <t>Evidence required in order of preference (summary - see Guide for details)</t>
  </si>
  <si>
    <t>a) attendance certificate b) email registration c) payment d) picture eg. agenda</t>
  </si>
  <si>
    <t>a) course completion eg. certifcate b) picture of content c) payment d) registration email</t>
  </si>
  <si>
    <t>a) attendances record b) notification of assessments completion c) required reading or excursions d) course content</t>
  </si>
  <si>
    <t>a) course completion eg. certifcate b) electronic calendar c) picture of content d) diary or calendar notes on attendance</t>
  </si>
  <si>
    <t>As above for in house informal training courses</t>
  </si>
  <si>
    <t>No evidence required</t>
  </si>
  <si>
    <t xml:space="preserve">Actual hours up to 4 hours per year, </t>
  </si>
  <si>
    <t xml:space="preserve">Actual hours up to 4 hours per year (2 hours per field trip X 2) </t>
  </si>
  <si>
    <t>a) copies of training records or reports. Or extracts from mentoring program</t>
  </si>
  <si>
    <t>a) participation or completion document b) email or electronic calendar entry for attendance c) content picture d) diary or calendar entry for event</t>
  </si>
  <si>
    <t>a) mine records b) email or calendar of attendance c) copy of content picture d) diary or calendar notes on attendance</t>
  </si>
  <si>
    <t>a) attendances record b) email or document of attendance c) payment of fee d) copy of content d) copy of electronic or written diary</t>
  </si>
  <si>
    <t xml:space="preserve">a) ris assessment record b) references in principal control plans or hazard mgmt plans c) document control records </t>
  </si>
  <si>
    <t>a) extract from plan b) records of preparation c) document control records</t>
  </si>
  <si>
    <t>a) extract from records b) email or electronic calendar of attendance c) investigation plan d) diary or calendar notes either electronic or written</t>
  </si>
  <si>
    <t>a) certificate of attendance b) minutes or sign in sheets c) email or document of attendance d) content picture e) electronic or written diary</t>
  </si>
  <si>
    <t>a) email or copy of electronic calendar of attendance b) event documents c) technical papers or handouts</t>
  </si>
  <si>
    <t>a) training records b) email or electronic calendar c) document for content</t>
  </si>
  <si>
    <t xml:space="preserve">a) certificate of attendance  or sign in sheets b) electronic calendar or online booking confirmation c) document of content. Note includes compliance matters but not enforcement. </t>
  </si>
  <si>
    <t>SAMPLE MAINTENANCE OF COMPETENCE LOGBOOK (DOC19/971541 - March 2021)</t>
  </si>
  <si>
    <t xml:space="preserve">Name: </t>
  </si>
  <si>
    <t>Statutory function(s):</t>
  </si>
  <si>
    <t xml:space="preserve">Bonus year eligible: </t>
  </si>
  <si>
    <t>yes / no</t>
  </si>
  <si>
    <t>Practising certificate number:</t>
  </si>
  <si>
    <t>Practising Certificate issue date:</t>
  </si>
  <si>
    <t>Period of log:</t>
  </si>
  <si>
    <t xml:space="preserve"> /    /</t>
  </si>
  <si>
    <t>to      /     /</t>
  </si>
  <si>
    <t>Activity Date</t>
  </si>
  <si>
    <t>Activity - describe what you are claiming to show that it complies (refer Guide for wording and ensure it is claimable)</t>
  </si>
  <si>
    <t>Areas of competence</t>
  </si>
  <si>
    <t>Learning types</t>
  </si>
  <si>
    <t>Total hours claimed</t>
  </si>
  <si>
    <t>Combined three areas</t>
  </si>
  <si>
    <t>General WHS - topics</t>
  </si>
  <si>
    <t>Formal hours</t>
  </si>
  <si>
    <t xml:space="preserve">Informal hours </t>
  </si>
  <si>
    <t xml:space="preserve">Learning type reference </t>
  </si>
  <si>
    <t>Subject</t>
  </si>
  <si>
    <t>Hours</t>
  </si>
  <si>
    <t>Area</t>
  </si>
  <si>
    <t>Example 26/08/2017 to 27/08/2017</t>
  </si>
  <si>
    <t xml:space="preserve"> </t>
  </si>
  <si>
    <t>Sub totals for year from date of issue on certificate</t>
  </si>
  <si>
    <t>Sub totals for year</t>
  </si>
  <si>
    <t>Year 6 (if bonus eligible)</t>
  </si>
  <si>
    <t>Years 1 - 5 (or 6 with bonus)</t>
  </si>
  <si>
    <t>Totals of subs</t>
  </si>
  <si>
    <t>Totals areas of competence to date and Formal - Informal</t>
  </si>
  <si>
    <t>eg. Reading</t>
  </si>
  <si>
    <t>Capped learning types - Maximum 4 hrs per year from date of issue of certificate</t>
  </si>
  <si>
    <r>
      <t xml:space="preserve">Totals hours required for each area and learning type and in total </t>
    </r>
    <r>
      <rPr>
        <b/>
        <sz val="11"/>
        <rFont val="Calibri"/>
        <family val="2"/>
        <scheme val="minor"/>
      </rPr>
      <t>eg. OCE 60 hours</t>
    </r>
  </si>
  <si>
    <r>
      <t xml:space="preserve">Formal learning types - maximum 50% of formal hrs required or claimed above the minimum) - eg. </t>
    </r>
    <r>
      <rPr>
        <b/>
        <sz val="11"/>
        <rFont val="Calibri"/>
        <family val="2"/>
        <scheme val="minor"/>
      </rPr>
      <t>10 hrs each</t>
    </r>
    <r>
      <rPr>
        <sz val="11"/>
        <rFont val="Calibri"/>
        <family val="2"/>
        <scheme val="minor"/>
      </rPr>
      <t xml:space="preserve"> for OCE- for the following:</t>
    </r>
  </si>
  <si>
    <r>
      <t xml:space="preserve">Hazard ID, Management &amp; Reporting Training </t>
    </r>
    <r>
      <rPr>
        <sz val="11"/>
        <color rgb="FFFF0000"/>
        <rFont val="Calibri"/>
        <family val="2"/>
        <scheme val="minor"/>
      </rPr>
      <t xml:space="preserve">by ABC mine </t>
    </r>
    <r>
      <rPr>
        <strike/>
        <sz val="11"/>
        <color rgb="FFFF0000"/>
        <rFont val="Calibri"/>
        <family val="2"/>
        <scheme val="minor"/>
      </rPr>
      <t>6-1-2019</t>
    </r>
  </si>
  <si>
    <t>Mining/WHS Systems</t>
  </si>
  <si>
    <t>WHS Change management Course, University of ABC, Peter Condon (Bbusiness - Major WHS)</t>
  </si>
  <si>
    <t>Welcome to the Self Assessment Checklist. It will assist you to create, monitor and review your log to ensure you are maximising your capability to comply with the maintenance of competence condition on your practising certificate</t>
  </si>
  <si>
    <t>A copy of this Recommended spreadsheet is available or a subsequent updated version is available at:
https://www.resourcesregulator.nsw.gov.au/safety-and-health/applications/mining-competence/practising-certificates/maintenance-of-competence</t>
  </si>
  <si>
    <t>Note 1: amended logbook de-identified worksheet is one downloaded from the Coal Services app for an OCE - changes in red do not mean that the log is non compliant but changes made so they can better monitor the log and and support their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</si>
</sst>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trike/>
      <sz val="11"/>
      <color rgb="FFFF0000"/>
      <name val="Calibri"/>
      <family val="2"/>
      <scheme val="minor"/>
    </font>
    <font>
      <b/>
      <sz val="11"/>
      <color rgb="FFFF0000"/>
      <name val="Calibri"/>
      <family val="2"/>
      <scheme val="minor"/>
    </font>
    <font>
      <b/>
      <sz val="11"/>
      <name val="Calibri"/>
      <family val="2"/>
      <scheme val="minor"/>
    </font>
    <font>
      <strike/>
      <sz val="11"/>
      <color rgb="FFFF0000"/>
      <name val="Calibri"/>
      <family val="2"/>
      <scheme val="minor"/>
    </font>
    <font>
      <sz val="11"/>
      <name val="Calibri"/>
      <family val="2"/>
      <scheme val="minor"/>
    </font>
    <font>
      <u/>
      <sz val="11"/>
      <color theme="1"/>
      <name val="Calibri"/>
      <family val="2"/>
      <scheme val="minor"/>
    </font>
    <font>
      <b/>
      <u/>
      <sz val="11"/>
      <color theme="1"/>
      <name val="Calibri"/>
      <family val="2"/>
      <scheme val="minor"/>
    </font>
    <font>
      <sz val="8"/>
      <name val="Calibri"/>
      <family val="2"/>
      <scheme val="minor"/>
    </font>
    <font>
      <b/>
      <u/>
      <sz val="11"/>
      <color rgb="FFFF0000"/>
      <name val="Calibri"/>
      <family val="2"/>
      <scheme val="minor"/>
    </font>
    <font>
      <b/>
      <sz val="18"/>
      <color theme="1"/>
      <name val="Calibri"/>
      <family val="2"/>
      <scheme val="minor"/>
    </font>
    <font>
      <b/>
      <sz val="12"/>
      <color theme="1"/>
      <name val="Calibri"/>
      <family val="2"/>
      <scheme val="minor"/>
    </font>
    <font>
      <b/>
      <u/>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4" tint="0.79998168889431442"/>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auto="1"/>
      </right>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medium">
        <color indexed="64"/>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82">
    <xf numFmtId="0" fontId="0" fillId="0" borderId="0" xfId="0"/>
    <xf numFmtId="0" fontId="0" fillId="0" borderId="0" xfId="0" applyAlignment="1">
      <alignment wrapText="1"/>
    </xf>
    <xf numFmtId="0" fontId="0" fillId="0" borderId="0" xfId="0" applyAlignment="1">
      <alignment horizontal="center" wrapText="1"/>
    </xf>
    <xf numFmtId="0" fontId="16" fillId="0" borderId="0" xfId="0" applyFont="1" applyAlignment="1">
      <alignment wrapText="1"/>
    </xf>
    <xf numFmtId="0" fontId="19" fillId="0" borderId="0" xfId="0" applyFont="1" applyAlignment="1">
      <alignment wrapText="1"/>
    </xf>
    <xf numFmtId="0" fontId="14" fillId="0" borderId="0" xfId="0" applyFont="1" applyAlignment="1">
      <alignment wrapText="1"/>
    </xf>
    <xf numFmtId="0" fontId="20" fillId="0" borderId="0" xfId="0" applyFont="1" applyAlignment="1">
      <alignment wrapText="1"/>
    </xf>
    <xf numFmtId="0" fontId="16" fillId="0" borderId="10" xfId="0" applyFont="1" applyBorder="1" applyAlignment="1">
      <alignment horizontal="center" vertical="center" wrapText="1"/>
    </xf>
    <xf numFmtId="0" fontId="0" fillId="0" borderId="11" xfId="0" applyBorder="1" applyAlignment="1">
      <alignment horizontal="center" vertical="center" wrapText="1"/>
    </xf>
    <xf numFmtId="0" fontId="19" fillId="0" borderId="0" xfId="0" applyFont="1" applyAlignment="1">
      <alignment horizontal="center" wrapText="1"/>
    </xf>
    <xf numFmtId="0" fontId="20" fillId="0" borderId="0" xfId="0" applyFont="1" applyAlignment="1">
      <alignment horizontal="center" wrapText="1"/>
    </xf>
    <xf numFmtId="14" fontId="0" fillId="0" borderId="0" xfId="0" applyNumberFormat="1" applyAlignment="1">
      <alignment horizontal="center" wrapText="1"/>
    </xf>
    <xf numFmtId="0" fontId="14" fillId="0" borderId="0" xfId="0" applyFont="1" applyAlignment="1">
      <alignment horizontal="center" wrapText="1"/>
    </xf>
    <xf numFmtId="0" fontId="21" fillId="0" borderId="0" xfId="0" applyFont="1" applyAlignment="1">
      <alignment horizontal="center" wrapText="1"/>
    </xf>
    <xf numFmtId="0" fontId="16" fillId="0" borderId="12" xfId="0" applyFont="1" applyBorder="1" applyAlignment="1">
      <alignment horizontal="left" vertical="center" indent="1"/>
    </xf>
    <xf numFmtId="0" fontId="0" fillId="0" borderId="12" xfId="0" applyBorder="1" applyAlignment="1">
      <alignment horizontal="left" vertical="center" wrapText="1" indent="1"/>
    </xf>
    <xf numFmtId="0" fontId="16" fillId="33" borderId="12" xfId="0" applyFont="1" applyFill="1" applyBorder="1" applyAlignment="1">
      <alignment horizontal="left" vertical="center" wrapText="1" indent="1"/>
    </xf>
    <xf numFmtId="0" fontId="0" fillId="0" borderId="12" xfId="0" applyBorder="1"/>
    <xf numFmtId="0" fontId="16" fillId="0" borderId="12" xfId="0" applyFont="1" applyBorder="1" applyAlignment="1">
      <alignment horizontal="left" vertical="center" wrapText="1" indent="1"/>
    </xf>
    <xf numFmtId="0" fontId="0" fillId="33" borderId="12" xfId="0" applyFill="1" applyBorder="1" applyAlignment="1">
      <alignment horizontal="left" vertical="center" wrapText="1" indent="1"/>
    </xf>
    <xf numFmtId="0" fontId="0" fillId="0" borderId="12" xfId="0" applyBorder="1" applyAlignment="1">
      <alignment wrapText="1"/>
    </xf>
    <xf numFmtId="0" fontId="16"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xf>
    <xf numFmtId="14" fontId="14" fillId="0" borderId="0" xfId="0" applyNumberFormat="1" applyFont="1" applyAlignment="1">
      <alignment horizontal="center" wrapText="1"/>
    </xf>
    <xf numFmtId="14" fontId="14" fillId="34" borderId="0" xfId="0" applyNumberFormat="1" applyFont="1" applyFill="1" applyAlignment="1">
      <alignment horizontal="center" wrapText="1"/>
    </xf>
    <xf numFmtId="0" fontId="0" fillId="34" borderId="0" xfId="0" applyFill="1" applyAlignment="1">
      <alignment wrapText="1"/>
    </xf>
    <xf numFmtId="0" fontId="14" fillId="34" borderId="0" xfId="0" applyFont="1" applyFill="1" applyAlignment="1">
      <alignment horizontal="center" wrapText="1"/>
    </xf>
    <xf numFmtId="0" fontId="14" fillId="0" borderId="0" xfId="0" applyFont="1" applyAlignment="1">
      <alignment wrapText="1"/>
    </xf>
    <xf numFmtId="0" fontId="21" fillId="0" borderId="0" xfId="0" applyFont="1" applyAlignment="1">
      <alignment wrapText="1"/>
    </xf>
    <xf numFmtId="0" fontId="16" fillId="0" borderId="12" xfId="0" applyFont="1" applyBorder="1" applyAlignment="1">
      <alignment horizontal="left" vertical="top" wrapText="1"/>
    </xf>
    <xf numFmtId="0" fontId="0" fillId="0" borderId="12" xfId="0" applyBorder="1" applyAlignment="1">
      <alignment horizontal="left" vertical="top" wrapText="1"/>
    </xf>
    <xf numFmtId="0" fontId="16" fillId="35" borderId="13" xfId="0" applyFont="1" applyFill="1" applyBorder="1" applyAlignment="1">
      <alignment horizontal="center" vertical="top" wrapText="1"/>
    </xf>
    <xf numFmtId="0" fontId="16" fillId="35" borderId="14" xfId="0" applyFont="1" applyFill="1" applyBorder="1" applyAlignment="1">
      <alignment horizontal="center" vertical="top" wrapText="1"/>
    </xf>
    <xf numFmtId="0" fontId="16" fillId="35" borderId="15" xfId="0" applyFont="1" applyFill="1" applyBorder="1" applyAlignment="1">
      <alignment horizontal="center" vertical="top" wrapTex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0" fillId="0" borderId="16" xfId="0" applyBorder="1" applyAlignment="1">
      <alignment horizontal="left" vertical="top"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left" vertical="top" wrapText="1"/>
    </xf>
    <xf numFmtId="0" fontId="22" fillId="0" borderId="12" xfId="0" applyFont="1" applyBorder="1" applyAlignment="1">
      <alignment horizontal="left" vertical="top" wrapText="1"/>
    </xf>
    <xf numFmtId="0" fontId="16" fillId="0" borderId="0" xfId="0" applyFont="1"/>
    <xf numFmtId="164" fontId="0" fillId="0" borderId="0" xfId="0" applyNumberFormat="1"/>
    <xf numFmtId="0" fontId="14" fillId="0" borderId="0" xfId="0" applyFont="1"/>
    <xf numFmtId="0" fontId="14" fillId="0" borderId="0" xfId="0" applyFont="1" applyAlignment="1">
      <alignment horizontal="center" wrapText="1"/>
    </xf>
    <xf numFmtId="0" fontId="0" fillId="0" borderId="0" xfId="0" applyAlignment="1">
      <alignment horizontal="center" wrapText="1"/>
    </xf>
    <xf numFmtId="0" fontId="14" fillId="0" borderId="0" xfId="0" applyFont="1" applyAlignment="1">
      <alignment wrapText="1"/>
    </xf>
    <xf numFmtId="0" fontId="0" fillId="0" borderId="0" xfId="0" applyAlignment="1">
      <alignment wrapText="1"/>
    </xf>
    <xf numFmtId="0" fontId="14" fillId="0" borderId="0" xfId="0" applyFont="1" applyAlignment="1">
      <alignment horizontal="center" wrapText="1"/>
    </xf>
    <xf numFmtId="0" fontId="0" fillId="0" borderId="0" xfId="0" applyAlignment="1">
      <alignment horizontal="center" wrapText="1"/>
    </xf>
    <xf numFmtId="0" fontId="14" fillId="0" borderId="0" xfId="0" applyFont="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Alignment="1">
      <alignment horizontal="center" wrapText="1"/>
    </xf>
    <xf numFmtId="0" fontId="22" fillId="0" borderId="0" xfId="0" applyFont="1" applyAlignment="1">
      <alignment horizontal="center" wrapText="1"/>
    </xf>
    <xf numFmtId="0" fontId="0" fillId="0" borderId="0" xfId="0" applyBorder="1" applyAlignment="1">
      <alignment horizontal="center" vertical="center" wrapText="1"/>
    </xf>
    <xf numFmtId="14" fontId="22" fillId="0" borderId="0" xfId="0" applyNumberFormat="1" applyFont="1" applyAlignment="1">
      <alignment horizontal="center" wrapText="1"/>
    </xf>
    <xf numFmtId="0" fontId="0" fillId="36" borderId="0" xfId="0" applyFill="1" applyAlignment="1">
      <alignment horizontal="center" wrapText="1"/>
    </xf>
    <xf numFmtId="0" fontId="14" fillId="36" borderId="0" xfId="0" applyFont="1" applyFill="1" applyAlignment="1">
      <alignment wrapText="1"/>
    </xf>
    <xf numFmtId="0" fontId="0" fillId="36" borderId="0" xfId="0" applyFill="1" applyAlignment="1">
      <alignment wrapText="1"/>
    </xf>
    <xf numFmtId="0" fontId="26" fillId="0" borderId="0" xfId="0" applyFont="1" applyAlignment="1">
      <alignment wrapText="1"/>
    </xf>
    <xf numFmtId="0" fontId="14" fillId="0" borderId="0" xfId="0" applyFont="1" applyAlignment="1">
      <alignment horizontal="center" wrapText="1"/>
    </xf>
    <xf numFmtId="0" fontId="0" fillId="0" borderId="0" xfId="0" applyAlignment="1">
      <alignment wrapText="1"/>
    </xf>
    <xf numFmtId="0" fontId="14"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28" fillId="0" borderId="12" xfId="0" applyFont="1" applyBorder="1" applyAlignment="1">
      <alignment horizontal="center" vertical="center" wrapText="1"/>
    </xf>
    <xf numFmtId="0" fontId="28" fillId="0" borderId="28"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26" xfId="0" applyFont="1" applyBorder="1" applyAlignment="1">
      <alignment horizontal="center" vertical="center" wrapText="1"/>
    </xf>
    <xf numFmtId="14" fontId="0" fillId="0" borderId="48" xfId="0" applyNumberFormat="1" applyBorder="1" applyAlignment="1">
      <alignment horizontal="center" vertical="center" wrapText="1"/>
    </xf>
    <xf numFmtId="0" fontId="0" fillId="0" borderId="12" xfId="0" applyBorder="1" applyAlignment="1">
      <alignment horizontal="center" vertical="center" wrapText="1"/>
    </xf>
    <xf numFmtId="0" fontId="0" fillId="0" borderId="41" xfId="0" applyBorder="1" applyAlignment="1">
      <alignment horizontal="center" vertical="center" wrapText="1"/>
    </xf>
    <xf numFmtId="0" fontId="0" fillId="0" borderId="16" xfId="0" applyBorder="1" applyAlignment="1">
      <alignment horizontal="center" vertical="center" wrapText="1"/>
    </xf>
    <xf numFmtId="0" fontId="0" fillId="0" borderId="38" xfId="0" applyBorder="1" applyAlignment="1">
      <alignment horizontal="center" vertical="center" wrapText="1"/>
    </xf>
    <xf numFmtId="0" fontId="0" fillId="0" borderId="42" xfId="0" applyBorder="1" applyAlignment="1">
      <alignment horizontal="center" vertical="center" wrapText="1"/>
    </xf>
    <xf numFmtId="0" fontId="0" fillId="0" borderId="49" xfId="0" applyBorder="1" applyAlignment="1">
      <alignment horizontal="center" vertical="center" wrapText="1"/>
    </xf>
    <xf numFmtId="0" fontId="0" fillId="0" borderId="48" xfId="0" applyBorder="1" applyAlignment="1">
      <alignment horizontal="center" vertical="center" wrapText="1"/>
    </xf>
    <xf numFmtId="0" fontId="0" fillId="0" borderId="22" xfId="0" applyBorder="1" applyAlignment="1">
      <alignment horizontal="center" vertical="center" wrapText="1"/>
    </xf>
    <xf numFmtId="0" fontId="0" fillId="0" borderId="50" xfId="0" applyBorder="1" applyAlignment="1">
      <alignment horizontal="center" vertical="center" wrapText="1"/>
    </xf>
    <xf numFmtId="0" fontId="27" fillId="0" borderId="51" xfId="0" applyFont="1" applyBorder="1" applyAlignment="1">
      <alignment horizontal="center" vertical="center" wrapText="1"/>
    </xf>
    <xf numFmtId="14" fontId="0" fillId="0" borderId="43" xfId="0" applyNumberFormat="1" applyBorder="1" applyAlignment="1">
      <alignment horizontal="center" vertical="center" wrapText="1"/>
    </xf>
    <xf numFmtId="0" fontId="0" fillId="0" borderId="44" xfId="0" applyBorder="1" applyAlignment="1">
      <alignment horizontal="center" vertical="center" wrapText="1"/>
    </xf>
    <xf numFmtId="0" fontId="0" fillId="0" borderId="43" xfId="0" applyBorder="1" applyAlignment="1">
      <alignment horizontal="center" vertical="center" wrapText="1"/>
    </xf>
    <xf numFmtId="0" fontId="0" fillId="0" borderId="26"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14" fontId="28" fillId="0" borderId="41" xfId="0" applyNumberFormat="1" applyFont="1" applyBorder="1" applyAlignment="1">
      <alignment horizontal="center" vertical="center" wrapText="1"/>
    </xf>
    <xf numFmtId="0" fontId="28" fillId="0" borderId="16"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9" xfId="0" applyFont="1" applyBorder="1" applyAlignment="1">
      <alignment horizontal="center" vertical="center" wrapText="1"/>
    </xf>
    <xf numFmtId="0" fontId="0" fillId="0" borderId="51" xfId="0" applyBorder="1" applyAlignment="1">
      <alignment horizontal="center" vertical="center" wrapText="1"/>
    </xf>
    <xf numFmtId="14" fontId="28" fillId="0" borderId="43" xfId="0" applyNumberFormat="1" applyFont="1" applyBorder="1" applyAlignment="1">
      <alignment horizontal="center" vertical="center" wrapText="1"/>
    </xf>
    <xf numFmtId="0" fontId="28" fillId="0" borderId="44"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53" xfId="0" applyFont="1" applyBorder="1" applyAlignment="1">
      <alignment horizontal="center" vertical="center" wrapText="1"/>
    </xf>
    <xf numFmtId="14" fontId="28" fillId="0" borderId="48" xfId="0" applyNumberFormat="1" applyFont="1" applyBorder="1" applyAlignment="1">
      <alignment horizontal="center" vertical="center" wrapText="1"/>
    </xf>
    <xf numFmtId="0" fontId="28" fillId="0" borderId="48"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14" fontId="28" fillId="0" borderId="54" xfId="0" applyNumberFormat="1" applyFont="1" applyBorder="1" applyAlignment="1">
      <alignment horizontal="center" vertical="center" wrapText="1"/>
    </xf>
    <xf numFmtId="0" fontId="28" fillId="0" borderId="55"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58" xfId="0" applyFont="1" applyBorder="1" applyAlignment="1">
      <alignment horizontal="center" vertical="center" wrapText="1"/>
    </xf>
    <xf numFmtId="14" fontId="16" fillId="0" borderId="41" xfId="0" applyNumberFormat="1" applyFont="1" applyBorder="1" applyAlignment="1">
      <alignment horizontal="center" vertical="center" wrapText="1"/>
    </xf>
    <xf numFmtId="0" fontId="16" fillId="0" borderId="16"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9" xfId="0" applyFont="1" applyBorder="1" applyAlignment="1">
      <alignment horizontal="center" vertical="center" wrapText="1"/>
    </xf>
    <xf numFmtId="14" fontId="0" fillId="0" borderId="0" xfId="0" applyNumberFormat="1" applyAlignment="1">
      <alignment horizontal="center" vertical="center" wrapText="1"/>
    </xf>
    <xf numFmtId="0" fontId="22" fillId="0" borderId="0" xfId="0" applyFont="1" applyAlignment="1">
      <alignment wrapText="1"/>
    </xf>
    <xf numFmtId="0" fontId="22" fillId="36" borderId="0" xfId="0" applyFont="1" applyFill="1" applyAlignment="1">
      <alignment wrapText="1"/>
    </xf>
    <xf numFmtId="0" fontId="29" fillId="0" borderId="0" xfId="0" applyFont="1" applyAlignment="1">
      <alignment wrapText="1"/>
    </xf>
    <xf numFmtId="0" fontId="16" fillId="0" borderId="12" xfId="0" applyFont="1" applyFill="1" applyBorder="1" applyAlignment="1">
      <alignment wrapText="1"/>
    </xf>
    <xf numFmtId="0" fontId="0" fillId="0" borderId="0" xfId="0" applyAlignment="1">
      <alignment wrapText="1"/>
    </xf>
    <xf numFmtId="0" fontId="16" fillId="0" borderId="43" xfId="0" applyFont="1"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28" fillId="0" borderId="41" xfId="0" applyFont="1" applyBorder="1" applyAlignment="1" applyProtection="1">
      <alignment horizontal="center" vertical="center" wrapText="1"/>
      <protection locked="0"/>
    </xf>
    <xf numFmtId="0" fontId="28" fillId="0" borderId="43" xfId="0" applyFont="1" applyBorder="1" applyAlignment="1" applyProtection="1">
      <alignment horizontal="center" vertical="center" wrapText="1"/>
      <protection locked="0"/>
    </xf>
    <xf numFmtId="0" fontId="28" fillId="0" borderId="48" xfId="0" applyFont="1" applyBorder="1" applyAlignment="1" applyProtection="1">
      <alignment horizontal="center" vertical="center" wrapText="1"/>
      <protection locked="0"/>
    </xf>
    <xf numFmtId="0" fontId="28" fillId="0" borderId="54" xfId="0" applyFont="1" applyBorder="1" applyAlignment="1" applyProtection="1">
      <alignment horizontal="center" vertical="center" wrapText="1"/>
      <protection locked="0"/>
    </xf>
    <xf numFmtId="0" fontId="16" fillId="0" borderId="4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0" xfId="0" applyFont="1" applyAlignment="1" applyProtection="1">
      <alignment wrapText="1"/>
      <protection locked="0"/>
    </xf>
    <xf numFmtId="0" fontId="22" fillId="36" borderId="0" xfId="0" applyFont="1" applyFill="1" applyAlignment="1" applyProtection="1">
      <alignment wrapText="1"/>
      <protection locked="0"/>
    </xf>
    <xf numFmtId="0" fontId="20" fillId="0" borderId="0" xfId="0" applyFont="1" applyAlignment="1" applyProtection="1">
      <alignment wrapText="1"/>
      <protection locked="0"/>
    </xf>
    <xf numFmtId="0" fontId="0" fillId="0" borderId="0" xfId="0" applyAlignment="1" applyProtection="1">
      <alignment wrapText="1"/>
      <protection locked="0"/>
    </xf>
    <xf numFmtId="0" fontId="0" fillId="0" borderId="0" xfId="0" applyAlignment="1">
      <alignment wrapText="1"/>
    </xf>
    <xf numFmtId="0" fontId="14"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0" fontId="14" fillId="0" borderId="0" xfId="0" applyFont="1" applyAlignment="1">
      <alignment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8" fillId="0" borderId="20" xfId="0" applyFont="1" applyBorder="1" applyAlignment="1">
      <alignment horizontal="left" vertical="center" wrapText="1"/>
    </xf>
    <xf numFmtId="0" fontId="0" fillId="0" borderId="21" xfId="0" applyBorder="1" applyAlignment="1">
      <alignment horizontal="left" vertical="center" wrapText="1"/>
    </xf>
    <xf numFmtId="0" fontId="28" fillId="0" borderId="2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1" xfId="0" applyFont="1" applyBorder="1" applyAlignment="1">
      <alignment horizontal="left" vertical="center" wrapText="1"/>
    </xf>
    <xf numFmtId="0" fontId="28" fillId="0" borderId="12" xfId="0" applyFont="1" applyBorder="1" applyAlignment="1">
      <alignment horizontal="center" vertical="center" wrapText="1"/>
    </xf>
    <xf numFmtId="0" fontId="0" fillId="0" borderId="12" xfId="0" applyBorder="1" applyAlignment="1">
      <alignment horizontal="center" vertical="center" wrapText="1"/>
    </xf>
    <xf numFmtId="0" fontId="28" fillId="0" borderId="24" xfId="0" applyFont="1" applyBorder="1" applyAlignment="1" applyProtection="1">
      <alignment horizontal="left" vertical="center" wrapText="1"/>
      <protection locked="0"/>
    </xf>
    <xf numFmtId="0" fontId="0" fillId="0" borderId="25" xfId="0" applyBorder="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28" fillId="0" borderId="25" xfId="0" applyFont="1" applyBorder="1" applyAlignment="1">
      <alignment horizontal="left" vertical="center" wrapText="1"/>
    </xf>
    <xf numFmtId="0" fontId="28" fillId="0" borderId="28" xfId="0" applyFont="1" applyBorder="1" applyAlignment="1">
      <alignment horizontal="center" vertical="center" wrapText="1"/>
    </xf>
    <xf numFmtId="0" fontId="0" fillId="0" borderId="28" xfId="0" applyBorder="1" applyAlignment="1">
      <alignment horizontal="center" vertical="center" wrapText="1"/>
    </xf>
    <xf numFmtId="14" fontId="16" fillId="0" borderId="29" xfId="0" applyNumberFormat="1" applyFont="1" applyBorder="1" applyAlignment="1">
      <alignment horizontal="center" vertical="center" wrapText="1"/>
    </xf>
    <xf numFmtId="14" fontId="16" fillId="0" borderId="35" xfId="0" applyNumberFormat="1" applyFont="1" applyBorder="1" applyAlignment="1">
      <alignment horizontal="center" vertical="center" wrapText="1"/>
    </xf>
    <xf numFmtId="14" fontId="16" fillId="0" borderId="41" xfId="0" applyNumberFormat="1" applyFont="1" applyBorder="1" applyAlignment="1">
      <alignment horizontal="center" vertical="center" wrapText="1"/>
    </xf>
    <xf numFmtId="0" fontId="16" fillId="0" borderId="3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6" fillId="0" borderId="34"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5" xfId="0" applyFont="1" applyBorder="1" applyAlignment="1">
      <alignment horizontal="center" vertical="center" wrapText="1"/>
    </xf>
    <xf numFmtId="0" fontId="0" fillId="0" borderId="45" xfId="0" applyBorder="1" applyAlignment="1">
      <alignment horizontal="center" vertical="center" wrapText="1"/>
    </xf>
    <xf numFmtId="0" fontId="16" fillId="0" borderId="39" xfId="0" applyFont="1" applyBorder="1" applyAlignment="1">
      <alignment horizontal="center" vertical="center" wrapText="1"/>
    </xf>
    <xf numFmtId="0" fontId="0" fillId="0" borderId="46" xfId="0" applyBorder="1" applyAlignment="1">
      <alignment horizontal="center" vertical="center" wrapText="1"/>
    </xf>
    <xf numFmtId="0" fontId="0" fillId="0" borderId="11" xfId="0"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562636</xdr:colOff>
      <xdr:row>0</xdr:row>
      <xdr:rowOff>0</xdr:rowOff>
    </xdr:from>
    <xdr:to>
      <xdr:col>24</xdr:col>
      <xdr:colOff>189138</xdr:colOff>
      <xdr:row>5</xdr:row>
      <xdr:rowOff>735131</xdr:rowOff>
    </xdr:to>
    <xdr:pic>
      <xdr:nvPicPr>
        <xdr:cNvPr id="2" name="Picture 1">
          <a:extLst>
            <a:ext uri="{FF2B5EF4-FFF2-40B4-BE49-F238E27FC236}">
              <a16:creationId xmlns:a16="http://schemas.microsoft.com/office/drawing/2014/main" id="{9A403CD1-053F-4B53-9524-7ABEA04FF72F}"/>
            </a:ext>
          </a:extLst>
        </xdr:cNvPr>
        <xdr:cNvPicPr>
          <a:picLocks noChangeAspect="1"/>
        </xdr:cNvPicPr>
      </xdr:nvPicPr>
      <xdr:blipFill>
        <a:blip xmlns:r="http://schemas.openxmlformats.org/officeDocument/2006/relationships" r:embed="rId1"/>
        <a:stretch>
          <a:fillRect/>
        </a:stretch>
      </xdr:blipFill>
      <xdr:spPr>
        <a:xfrm>
          <a:off x="12523315" y="0"/>
          <a:ext cx="2688109" cy="3551810"/>
        </a:xfrm>
        <a:prstGeom prst="rect">
          <a:avLst/>
        </a:prstGeom>
      </xdr:spPr>
    </xdr:pic>
    <xdr:clientData/>
  </xdr:twoCellAnchor>
  <xdr:twoCellAnchor editAs="oneCell">
    <xdr:from>
      <xdr:col>16</xdr:col>
      <xdr:colOff>181792</xdr:colOff>
      <xdr:row>6</xdr:row>
      <xdr:rowOff>137160</xdr:rowOff>
    </xdr:from>
    <xdr:to>
      <xdr:col>19</xdr:col>
      <xdr:colOff>222432</xdr:colOff>
      <xdr:row>7</xdr:row>
      <xdr:rowOff>859971</xdr:rowOff>
    </xdr:to>
    <xdr:pic>
      <xdr:nvPicPr>
        <xdr:cNvPr id="6" name="Picture 5">
          <a:extLst>
            <a:ext uri="{FF2B5EF4-FFF2-40B4-BE49-F238E27FC236}">
              <a16:creationId xmlns:a16="http://schemas.microsoft.com/office/drawing/2014/main" id="{56C61FCE-04CE-4D00-A6F3-0332D5AB0AC1}"/>
            </a:ext>
          </a:extLst>
        </xdr:cNvPr>
        <xdr:cNvPicPr>
          <a:picLocks noChangeAspect="1"/>
        </xdr:cNvPicPr>
      </xdr:nvPicPr>
      <xdr:blipFill>
        <a:blip xmlns:r="http://schemas.openxmlformats.org/officeDocument/2006/relationships" r:embed="rId2"/>
        <a:stretch>
          <a:fillRect/>
        </a:stretch>
      </xdr:blipFill>
      <xdr:spPr>
        <a:xfrm>
          <a:off x="10261963" y="4426131"/>
          <a:ext cx="1869440" cy="104938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w Palmer" id="{9527C139-91E4-4532-87AC-E58E55DD4195}" userId="S::andrew.palmer@planning.nsw.gov.au::47fa1e16-6128-452b-87a5-efc7be64f0a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3" dT="2021-07-07T02:47:01.98" personId="{9527C139-91E4-4532-87AC-E58E55DD4195}" id="{E9D22635-2A07-445A-A4D5-A5C9CA05ABEE}">
    <text>app may be managing this but there is no burner graph for this on App so you need to be assured that you are compliant by adding some totals for them to then take action for possibly.</text>
  </threadedComment>
  <threadedComment ref="D35" dT="2021-12-08T08:21:15.40" personId="{9527C139-91E4-4532-87AC-E58E55DD4195}" id="{77078262-5398-4B84-BEA3-538E8E4379B2}">
    <text>minimum amount</text>
  </threadedComment>
  <threadedComment ref="F35" dT="2021-12-08T08:21:28.71" personId="{9527C139-91E4-4532-87AC-E58E55DD4195}" id="{45FF4BC2-2FCD-45D8-B75B-61C7041819F3}">
    <text>minimum amount</text>
  </threadedComment>
  <threadedComment ref="G35" dT="2021-12-08T08:21:01.17" personId="{9527C139-91E4-4532-87AC-E58E55DD4195}" id="{70C204FB-A173-4A8A-A29D-5939FC7288A9}">
    <text>maximum amount cannot exceed</text>
  </threadedComment>
  <threadedComment ref="H35" dT="2021-12-08T08:21:45.55" personId="{9527C139-91E4-4532-87AC-E58E55DD4195}" id="{F5D6DDB8-A53E-49DC-96CA-26860460FAF4}">
    <text>minimum amount</text>
  </threadedComment>
  <threadedComment ref="I35" dT="2021-12-08T08:22:03.28" personId="{9527C139-91E4-4532-87AC-E58E55DD4195}" id="{B88E1E70-6D80-4687-81AC-CC9108AD4043}">
    <text>maximum amount</text>
  </threadedComment>
  <threadedComment ref="K35" dT="2021-12-08T08:22:18.12" personId="{9527C139-91E4-4532-87AC-E58E55DD4195}" id="{B0C81521-92C1-41AD-BBA3-B256D02415AB}">
    <text>minimum amount</text>
  </threadedComment>
  <threadedComment ref="D37" dT="2021-12-08T08:25:17.63" personId="{9527C139-91E4-4532-87AC-E58E55DD4195}" id="{52B5F201-08F3-4F9B-8DEE-CB9C6C5E762A}">
    <text>Minimum to get + safety factor</text>
  </threadedComment>
  <threadedComment ref="F37" dT="2021-12-08T08:25:53.08" personId="{9527C139-91E4-4532-87AC-E58E55DD4195}" id="{F9FA2F0D-2051-4D2B-A773-B1ED899A04E2}">
    <text>minimum plus safety factor</text>
  </threadedComment>
  <threadedComment ref="G37" dT="2021-07-07T02:52:49.71" personId="{9527C139-91E4-4532-87AC-E58E55DD4195}" id="{9A7908F1-ED16-4E9D-9458-7DD32E73F8C4}">
    <text>Its a maximum for general WHS topics so dont need to get more of them but must not exceed</text>
  </threadedComment>
  <threadedComment ref="H37" dT="2021-12-08T08:26:28.73" personId="{9527C139-91E4-4532-87AC-E58E55DD4195}" id="{6746477A-2DBD-49AF-B7BD-67DCB1BC162C}">
    <text>minimum to get plus safety factor</text>
  </threadedComment>
  <threadedComment ref="I37" dT="2021-12-08T08:23:31.92" personId="{9527C139-91E4-4532-87AC-E58E55DD4195}" id="{7C35D00D-705A-4C39-B722-53C3AF98246F}">
    <text>Maximum so no safety factor - amount remaining you can claim</text>
  </threadedComment>
  <threadedComment ref="K37" dT="2021-12-08T08:26:49.59" personId="{9527C139-91E4-4532-87AC-E58E55DD4195}" id="{21E27229-AE8A-4BB6-9816-00F90DE400C0}">
    <text>total hours remaining to get</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1-05-31T09:32:01.91" personId="{9527C139-91E4-4532-87AC-E58E55DD4195}" id="{1A66416A-CBB2-48F7-94A2-4BEF5726CAC8}">
    <text>A few may have 2 if they have mutiple certificates of competence in different engineering disciplines - refer to Guide: maintenance of competence section 6.2</text>
  </threadedComment>
  <threadedComment ref="B5" dT="2021-05-31T09:40:22.56" personId="{9527C139-91E4-4532-87AC-E58E55DD4195}" id="{C584DF5A-9F4F-4E28-AA42-A99DC72878C9}">
    <text>this number will be verified against the Resources Regulator records</text>
  </threadedComment>
  <threadedComment ref="B6" dT="2021-05-31T09:27:53.24" personId="{9527C139-91E4-4532-87AC-E58E55DD4195}" id="{9E0E7D5D-9709-4227-B2C7-C88FF75425DC}">
    <text>this is the date from which you will calculate everything for each subsequent year</text>
  </threadedComment>
  <threadedComment ref="B7" dT="2021-05-31T09:30:31.34" personId="{9527C139-91E4-4532-87AC-E58E55DD4195}" id="{A88C96D8-9A00-4126-AF42-689DF377261B}">
    <text>helpful at top of log, especially if the Regulator audits you prior to the end of your certificate, but it can be left to your first and last date of entry in your log.</text>
  </threadedComment>
  <threadedComment ref="B8" dT="2021-05-31T09:33:18.45" personId="{9527C139-91E4-4532-87AC-E58E55DD4195}" id="{BE8DA1C3-8847-45F0-832E-2A93D6DF8E76}">
    <text>depending if you applied in the implementation period (refer to section 10.2 of Guide and Regulator website - Practising certificates)</text>
  </threadedComment>
  <threadedComment ref="B11" dT="2021-05-31T08:11:06.36" personId="{9527C139-91E4-4532-87AC-E58E55DD4195}" id="{1D0BFC1C-3F85-4F20-9E5E-BA4A37C518DB}">
    <text>avoid using site specific words and too many abbreviations or slang</text>
  </threadedComment>
  <threadedComment ref="B12" dT="2021-05-31T08:12:25.93" personId="{9527C139-91E4-4532-87AC-E58E55DD4195}" id="{C6A01A08-70A5-4AC3-9E04-74D2E06C9A10}">
    <text>dont miss a column or the allocations dont add up to the total hours</text>
  </threadedComment>
  <threadedComment ref="B14" dT="2021-05-31T08:15:54.81" personId="{9527C139-91E4-4532-87AC-E58E55DD4195}" id="{04F07BFD-36E7-41B2-A1C5-425F292F2679}">
    <text>should be in date order and if two activities are claimed for the same date, make sure that it is understandable</text>
  </threadedComment>
  <threadedComment ref="B15" dT="2021-05-31T08:17:43.24" personId="{9527C139-91E4-4532-87AC-E58E55DD4195}" id="{1DF1F852-544A-4C51-9DBF-093FB71FB4F6}">
    <text>in an audit you will be asked for at least 4 items for 4 separate activities, sometimes for activities that appear questionable. When you supply them make sure the titles of the files match to the activities so it is clear</text>
  </threadedComment>
  <threadedComment ref="B16" dT="2021-12-08T00:26:35.09" personId="{9527C139-91E4-4532-87AC-E58E55DD4195}" id="{A13CAB24-AE5A-4A9B-BB74-581D804027D7}">
    <text>Each year is from date of issue of certificate</text>
  </threadedComment>
  <threadedComment ref="B17" dT="2021-05-31T08:24:50.75" personId="{9527C139-91E4-4532-87AC-E58E55DD4195}" id="{E2149E46-9AD6-4E51-83E5-2B2018674A70}">
    <text>There are some types of informal learning that have a maximum of 4 hrs that can be claimed each year (eg. reading) or in total (eg. forums/seminars). You can manually track this by adding columns for each, or an app can do this. Or you can rely on an app which tracks it and claims 0 when you exceed it. Either way you have to manage it to comply.</text>
  </threadedComment>
  <threadedComment ref="B23" dT="2021-05-31T08:48:49.96" personId="{9527C139-91E4-4532-87AC-E58E55DD4195}" id="{282682CD-CA30-4201-9674-9FA64C0D0555}">
    <text>Refer to gazette section 3, or Guide to maintenance of competence: sections 5.1 and 6 - table 2</text>
  </threadedComment>
  <threadedComment ref="B25" dT="2021-05-31T08:49:36.07" personId="{9527C139-91E4-4532-87AC-E58E55DD4195}" id="{30B51623-5846-4545-A925-31981C815C43}">
    <text>For disasters, gazette 3.0 table 1, Guide to maintenance of competence  sections 5 and 6, Regulator website.</text>
  </threadedComment>
  <threadedComment ref="B26" dT="2021-05-31T08:59:24.14" personId="{9527C139-91E4-4532-87AC-E58E55DD4195}" id="{2A07AEB3-F8D1-446A-AA82-265253052EA2}">
    <text>Refer to section 7.2 of the Guide: maintenance of competence</text>
  </threadedComment>
  <threadedComment ref="B29" dT="2021-05-31T09:26:55.68" personId="{9527C139-91E4-4532-87AC-E58E55DD4195}" id="{FD786064-2F7B-4BF3-8C9D-6B973036D007}">
    <text>Refer to section 7.3.1 table of Guide: maintenance of competence</text>
  </threadedComment>
  <threadedComment ref="B30" dT="2021-05-31T09:34:41.72" personId="{9527C139-91E4-4532-87AC-E58E55DD4195}" id="{E2C57E0D-3E75-44A1-B326-C936EDDA50A2}">
    <text>Refer to Guide: maintenance of competence section 6</text>
  </threadedComment>
  <threadedComment ref="B34" dT="2021-05-31T09:46:50.88" personId="{9527C139-91E4-4532-87AC-E58E55DD4195}" id="{764719D0-E03B-40DE-AC53-50E5B02FF589}">
    <text>Details can be update directly through the Resources Regulator portal on the Mine Workers section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A4" dT="2021-07-07T02:33:46.94" personId="{9527C139-91E4-4532-87AC-E58E55DD4195}" id="{7F33EAB6-67E0-42DE-BD7A-C6A8D152CDFE}">
    <text>We are not suggesting that you have to rewrite your current logsheet or what you download from an app. Instead consider making some improvements or additions to them so you can better see that you are compliant and that a subsequent audit is likely to find this as well</text>
  </threadedComment>
</ThreadedComments>
</file>

<file path=xl/threadedComments/threadedComment4.xml><?xml version="1.0" encoding="utf-8"?>
<ThreadedComments xmlns="http://schemas.microsoft.com/office/spreadsheetml/2018/threadedcomments" xmlns:x="http://schemas.openxmlformats.org/spreadsheetml/2006/main">
  <threadedComment ref="B4" dT="2021-05-31T09:32:01.91" personId="{9527C139-91E4-4532-87AC-E58E55DD4195}" id="{A2319BE3-9EF5-4A85-8461-E59BC87BC8A3}">
    <text>A few may have 2 if they have mutiple certificates of competence in different engineering disciplines - refer to Guide: maintenance of competence section 6.2</text>
  </threadedComment>
  <threadedComment ref="B5" dT="2021-05-31T09:40:22.56" personId="{9527C139-91E4-4532-87AC-E58E55DD4195}" id="{7D8714E1-5A61-4B4F-B4F8-3E576D840357}">
    <text>this number will be verified against the Resources Regulator records</text>
  </threadedComment>
  <threadedComment ref="B6" dT="2021-05-31T09:27:53.24" personId="{9527C139-91E4-4532-87AC-E58E55DD4195}" id="{5C30F422-8BCD-4958-BA01-BF4F9517A022}">
    <text>this is the date from which you will calculate everything for each subsequent year</text>
  </threadedComment>
  <threadedComment ref="B7" dT="2021-05-31T09:30:31.34" personId="{9527C139-91E4-4532-87AC-E58E55DD4195}" id="{435E3B23-C920-4A44-9773-894E1BD5DA5C}">
    <text>helpful at top of log, especially if the Regulator audits you prior to the end of your certificate, but it can be left to your first and last date of entry in your log.</text>
  </threadedComment>
  <threadedComment ref="B8" dT="2021-05-31T09:33:18.45" personId="{9527C139-91E4-4532-87AC-E58E55DD4195}" id="{252F9EE7-8070-4C8C-BCD8-66B739D63141}">
    <text>depending if you applied in the implementation period (refer to section 10.2 of Guide and Regulator website - Practising certificates)</text>
  </threadedComment>
  <threadedComment ref="B11" dT="2021-05-31T08:11:06.36" personId="{9527C139-91E4-4532-87AC-E58E55DD4195}" id="{737CD9FC-AADD-4C5A-BCF9-68C3BA0F49B2}">
    <text>avoid using site specific words and too many abbreviations or slang</text>
  </threadedComment>
  <threadedComment ref="B12" dT="2021-05-31T08:12:25.93" personId="{9527C139-91E4-4532-87AC-E58E55DD4195}" id="{AA025411-2F93-4534-978D-6A7FAAA08284}">
    <text>dont miss a column or the allocations dont add up to the total hours</text>
  </threadedComment>
  <threadedComment ref="B14" dT="2021-05-31T08:15:54.81" personId="{9527C139-91E4-4532-87AC-E58E55DD4195}" id="{F905056D-5B7F-422C-86E2-58FF6173CE33}">
    <text>should be in date order and if two activities are claimed for the same date, make sure that it is understandable</text>
  </threadedComment>
  <threadedComment ref="B15" dT="2021-05-31T08:17:43.24" personId="{9527C139-91E4-4532-87AC-E58E55DD4195}" id="{096678C3-EBC0-4D6A-ACA3-DECF31A18600}">
    <text>in an audit you will be asked for at least 4 items for 4 separate activities, sometimes for activities that appear questionable. When you supply them make sure the titles of the files match to the activities so it is clear</text>
  </threadedComment>
  <threadedComment ref="B16" dT="2021-12-08T00:26:35.09" personId="{9527C139-91E4-4532-87AC-E58E55DD4195}" id="{C95196E9-7690-4E03-94A0-7C946D74B42F}">
    <text>Each year is from date of issue of certificate</text>
  </threadedComment>
  <threadedComment ref="B17" dT="2021-05-31T08:24:50.75" personId="{9527C139-91E4-4532-87AC-E58E55DD4195}" id="{07E15164-04B1-460A-88DB-F9CA933345C2}">
    <text>There are some types of informal learning that have a maximum of 4 hrs that can be claimed each year (eg. reading) or in total (eg. forums/seminars). You can manually track this by adding columns for each, or an app can do this. Or you can rely on an app which tracks it and claims 0 when you exceed it. Either way you have to manage it to comply.</text>
  </threadedComment>
  <threadedComment ref="B23" dT="2021-05-31T08:48:49.96" personId="{9527C139-91E4-4532-87AC-E58E55DD4195}" id="{30C3F980-B7A8-48D8-92EB-7B423DA3E998}">
    <text>Refer to gazette section 3, or Guide to maintenance of competence: sections 5.1 and 6 - table 2</text>
  </threadedComment>
  <threadedComment ref="B25" dT="2021-05-31T08:49:36.07" personId="{9527C139-91E4-4532-87AC-E58E55DD4195}" id="{23634BC9-DE7C-4D01-ABF4-B30836B1849F}">
    <text>For disasters, gazette 3.0 table 1, Guide to maintenance of competence  sections 5 and 6, Regulator website.</text>
  </threadedComment>
  <threadedComment ref="B26" dT="2021-05-31T08:59:24.14" personId="{9527C139-91E4-4532-87AC-E58E55DD4195}" id="{CB34FE40-3C3E-492A-B481-3874DF1D1B8A}">
    <text>Refer to section 7.2 of the Guide: maintenance of competence</text>
  </threadedComment>
  <threadedComment ref="B29" dT="2021-05-31T09:26:55.68" personId="{9527C139-91E4-4532-87AC-E58E55DD4195}" id="{14E2B3BD-05BF-4378-B620-9820F887FD96}">
    <text>Refer to section 7.3.1 table of Guide: maintenance of competence</text>
  </threadedComment>
  <threadedComment ref="B30" dT="2021-05-31T09:34:41.72" personId="{9527C139-91E4-4532-87AC-E58E55DD4195}" id="{2960016E-F51F-4AFA-8F32-ABC9BFBB2524}">
    <text>Refer to Guide: maintenance of competence section 6</text>
  </threadedComment>
  <threadedComment ref="B34" dT="2021-05-31T09:46:50.88" personId="{9527C139-91E4-4532-87AC-E58E55DD4195}" id="{DB8310F4-0ACF-4123-B588-3BB65E34BFD2}">
    <text>Details can be update directly through the Resources Regulator portal on the Mine Workers section</text>
  </threadedComment>
  <threadedComment ref="D34" dT="2021-06-06T11:30:13.89" personId="{9527C139-91E4-4532-87AC-E58E55DD4195}" id="{51D6296D-A223-4655-AD3C-8BFDA70DE71B}">
    <text>Portal goes live this date for you to login and complete online notification</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1-06-04T03:30:34.05" personId="{9527C139-91E4-4532-87AC-E58E55DD4195}" id="{B4970805-8D20-4880-AE0F-7CD979A5462B}">
    <text>As per fields in recommended Regulator logbook, to add to assist in identifying log and certificate holder to check their progress before submitting for audit in Feb 2020 (in this example)</text>
  </threadedComment>
  <threadedComment ref="C1" dT="2021-06-06T07:50:26.42" personId="{9527C139-91E4-4532-87AC-E58E55DD4195}" id="{1BA629A0-3827-45D3-A84C-55920AD793B0}">
    <text>Recommend to add to make it clearer this is one area of competence made up of 4 sub areas, which you must have a minimum of 1/3 of total hours completed in this area</text>
  </threadedComment>
  <threadedComment ref="G1" dT="2021-06-06T08:13:35.14" personId="{9527C139-91E4-4532-87AC-E58E55DD4195}" id="{D78F866B-1A02-4598-9C87-3F478D70BB7C}">
    <text>recommended to insert as per recommended Regulator logbook to make sure enough hours are completed for the combined three areas of competence</text>
  </threadedComment>
  <threadedComment ref="B2" dT="2021-06-06T05:05:50.31" personId="{9527C139-91E4-4532-87AC-E58E55DD4195}" id="{A501FC82-FF66-4AC0-8043-DF83F9AF1E55}">
    <text>this log has the headings for the original loggbook recommended by the Regulator. Not a compliance issue but in red is current version heading. Will not expect people to put in key learnings, which was only to promote relevant learning not compliance</text>
  </threadedComment>
  <threadedComment ref="L2" dT="2021-06-09T13:09:35.54" personId="{9527C139-91E4-4532-87AC-E58E55DD4195}" id="{3BA2AD37-7877-4C3B-BF57-DAD1A8784143}">
    <text>This is a dedicated column for recording Formal learning type 1 which also includes conferences and forums. It is to monitor no more than 50% of formal hours come from this learning type.</text>
  </threadedComment>
  <threadedComment ref="M2" dT="2021-06-06T07:48:29.46" personId="{9527C139-91E4-4532-87AC-E58E55DD4195}" id="{0877D7D0-2659-4AD9-9E07-6EB2CE0E8ECE}">
    <text>Only informal learning types - non formal types have been transferred across to it.</text>
  </threadedComment>
  <threadedComment ref="N2" dT="2021-06-04T10:26:04.84" personId="{9527C139-91E4-4532-87AC-E58E55DD4195}" id="{2C5B2C0E-8BE4-4473-90D2-42F465CE8F8A}">
    <text>Optional but highly recommended to ensure you know it is claimable by stating the number for a formal or informal learning type as found in the Guide to maintenance of competence sections 7.3.1 and 7.3.2. You will get to know them after a while!</text>
  </threadedComment>
  <threadedComment ref="A4" dT="2021-06-06T08:35:23.54" personId="{9527C139-91E4-4532-87AC-E58E55DD4195}" id="{67E04C1B-8E80-4292-B303-C138D4BFE61D}">
    <text>Holder is eligible for bonus year to claim before the issue date so could be claiming activities prior</text>
  </threadedComment>
  <threadedComment ref="B5" dT="2021-06-06T08:16:49.95" personId="{9527C139-91E4-4532-87AC-E58E55DD4195}" id="{13AEEFD7-5E5C-4286-A49A-60952C1FDDEA}">
    <text>the entry added to with enough details so it matches to the type of learning claiming - external training.</text>
  </threadedComment>
  <threadedComment ref="B6" dT="2021-06-06T05:16:59.75" personId="{9527C139-91E4-4532-87AC-E58E55DD4195}" id="{6219F2F9-7938-4BD6-A392-D7D5F01BE30C}">
    <text>Well described but would accept briefer, even in point form to show the training topics. As meeting was part of training, it is acceptable (or if it was part of another claimable type)</text>
  </threadedComment>
  <threadedComment ref="K6" dT="2021-06-06T07:42:35.78" personId="{9527C139-91E4-4532-87AC-E58E55DD4195}" id="{CA64E1D4-962A-4B3C-8D0C-F327D8A0C148}">
    <text>Reallocated from Informal learning.</text>
  </threadedComment>
  <threadedComment ref="M6" dT="2021-06-06T05:09:14.24" personId="{9527C139-91E4-4532-87AC-E58E55DD4195}" id="{5BF62D3C-FAC7-4624-9FAF-55D628CDBC9E}">
    <text>Incorrect as is formal training - change as there is no maximum on formal learning types where there is for informal. 4 changed to 0.</text>
  </threadedComment>
  <threadedComment ref="A7" dT="2021-06-15T07:43:10.72" personId="{9527C139-91E4-4532-87AC-E58E55DD4195}" id="{99DF47BC-6438-496E-8EAD-FDAF8C3D1EBE}">
    <text>Date changed to 2018 for the purposes of de-identifying sample</text>
  </threadedComment>
  <threadedComment ref="B7" dT="2021-06-06T05:07:13.86" personId="{9527C139-91E4-4532-87AC-E58E55DD4195}" id="{FA27107C-684C-4B94-9411-BD4165E00670}">
    <text>The general details of this workshop were missing which reflects a technical issue with the app. Need to check for and add.</text>
  </threadedComment>
  <threadedComment ref="B8" dT="2021-06-09T13:41:12.77" personId="{9527C139-91E4-4532-87AC-E58E55DD4195}" id="{8C01788F-F44A-4D1D-99DB-A8056C40BB14}">
    <text>Add general line to explain following training topics that were held for this day of mine on site training</text>
  </threadedComment>
  <threadedComment ref="A9" dT="2021-06-06T08:28:09.75" personId="{9527C139-91E4-4532-87AC-E58E55DD4195}" id="{4B735E27-8224-4C20-99AB-42C5857600FA}">
    <text>Having alot of claims on one date is a an area that will be picked up in an audit as a possible issue. It can be resolved with correction (eg. put in date of entering) or more details in the activities to explain eg. it as training day at the mine for supervisors and the training sessions were delivered on the topics listed etc</text>
  </threadedComment>
  <threadedComment ref="O13" dT="2021-06-09T13:54:39.08" personId="{9527C139-91E4-4532-87AC-E58E55DD4195}" id="{A43D90B6-96EC-4BD7-9300-10CA708E257D}">
    <text>*A means reached annual limit - that is 20 hrs for OCE is the 1/3 maximum of 60 you can complete in one year</text>
  </threadedComment>
  <threadedComment ref="A16" dT="2021-06-06T08:32:23.70" personId="{9527C139-91E4-4532-87AC-E58E55DD4195}" id="{562403E5-A791-43E8-8247-816C5C658BC0}">
    <text>Obvious issue here with date conflicting with entry. Either remove date from activity if incorrect or correct date</text>
  </threadedComment>
  <threadedComment ref="B16" dT="2021-06-09T13:51:27.43" personId="{9527C139-91E4-4532-87AC-E58E55DD4195}" id="{A627F47C-33B5-40BD-AD3B-39EAB6745561}">
    <text>Remove date as incorrect - refer date of activity and comment</text>
  </threadedComment>
  <threadedComment ref="B21" dT="2021-07-07T02:47:01.98" personId="{9527C139-91E4-4532-87AC-E58E55DD4195}" id="{20D14AC0-1CBD-42D7-A72F-245FB1E716E3}">
    <text>app may be managing this but there is no burner graph for this on App so you need to be assured that you are compliant by adding some totals for them to then take action for possibly.</text>
  </threadedComment>
  <threadedComment ref="L23" dT="2021-07-07T02:48:27.10" personId="{9527C139-91E4-4532-87AC-E58E55DD4195}" id="{4F53C6A1-D099-4C85-A2C2-962008CF9115}">
    <text>maximum that can be claimed for an OCE based on them completing 20 hours formal as a minimum. As per Guide if they claim 30 hours formal learning, then the maximum is half = 15 hrs.</text>
  </threadedComment>
  <threadedComment ref="B25" dT="2021-07-07T02:49:47.98" personId="{9527C139-91E4-4532-87AC-E58E55DD4195}" id="{7A8D6DC7-BBB3-4FA4-BE12-64FB1D6285C1}">
    <text>This is a suggestion as you dont want an activity rejected in an audit where you have only satisfied the minimum and therefore you become non compliant. You can do a safety factor of whatever you choose eg. 5%</text>
  </threadedComment>
  <threadedComment ref="E27" dT="2021-07-07T02:51:50.58" personId="{9527C139-91E4-4532-87AC-E58E55DD4195}" id="{59EDC203-D0F7-48B1-9BBD-8C1C2CEF95FF}">
    <text>Safety factor 22 minus 3 hrs completed for WHS systems</text>
  </threadedComment>
  <threadedComment ref="H27" dT="2021-12-08T07:04:44.07" personId="{9527C139-91E4-4532-87AC-E58E55DD4195}" id="{0DDDF25E-DD94-4AFF-AE19-40E5224C26CE}">
    <text>3.2 hrs to achieve minimum of 20 hrs plus 10% safety factor (2 hrs) so 22 hrs in total.</text>
  </threadedComment>
  <threadedComment ref="J27" dT="2021-07-07T02:52:49.71" personId="{9527C139-91E4-4532-87AC-E58E55DD4195}" id="{2E39990D-BB21-4506-82D4-94082587040D}">
    <text>Its a maximum of 20 hrs for general WHS topics so dont need to get more of them. coul claim 7 more hours.</text>
  </threadedComment>
  <threadedComment ref="K27" dT="2021-07-07T02:50:51.25" personId="{9527C139-91E4-4532-87AC-E58E55DD4195}" id="{07FB828C-BBE6-414B-8489-0E95518E3586}">
    <text>dont need to obtain more for minimum but can claim all formal learning - 100% as per Guide</text>
  </threadedComment>
  <threadedComment ref="L27" dT="2021-07-07T02:53:20.90" personId="{9527C139-91E4-4532-87AC-E58E55DD4195}" id="{0D08A6D3-6DE8-49FE-B0B2-9F7DAD3211AD}">
    <text>still can claim this many hours more for this type of learning - Formal seminars</text>
  </threadedComment>
  <threadedComment ref="M27" dT="2021-12-08T07:01:35.35" personId="{9527C139-91E4-4532-87AC-E58E55DD4195}" id="{8BEB984B-EF3B-45FA-91A0-B5CE1BD7B5E5}">
    <text>not required to have a minimum number of hours for informal so none shown. But there is a maximum of 20 hrs (that is 1/3 of 60 hrs)</text>
  </threadedComment>
  <threadedComment ref="O27" dT="2021-12-08T07:02:39.21" personId="{9527C139-91E4-4532-87AC-E58E55DD4195}" id="{D4C0298B-76D1-481A-8C38-8E02636CC8C8}">
    <text>remaining hours to achieve to achieve minimum total hours of 60 + 10% safety factor (6 hrs)</text>
  </threadedComment>
  <threadedComment ref="L32" dT="2021-12-08T07:07:09.52" personId="{9527C139-91E4-4532-87AC-E58E55DD4195}" id="{8FE30985-9006-4FEC-8C8E-7BA1162CF943}">
    <text>claimed 2.8 hrs so could claim 7.2 hrs more of formal seminars/conferences/forums etc</text>
  </threadedComment>
  <threadedComment ref="L34" dT="2021-12-08T07:12:55.30" personId="{9527C139-91E4-4532-87AC-E58E55DD4195}" id="{A5BB0622-0F46-45D6-9A27-E8E8232C4C5A}">
    <text>as per comment, exceeded maximum of 50% (10 hrs) by 14 hours. So either reduce claims or do more other types of formal learning so that you can claim 50% - ie. 28 hours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1024-6CE8-4F5A-9B36-75A4C8A16E5C}">
  <dimension ref="A1:N52"/>
  <sheetViews>
    <sheetView topLeftCell="A25" zoomScale="115" zoomScaleNormal="115" workbookViewId="0">
      <selection activeCell="D37" sqref="D37:K37"/>
    </sheetView>
  </sheetViews>
  <sheetFormatPr defaultColWidth="8.81640625" defaultRowHeight="14.5" x14ac:dyDescent="0.35"/>
  <cols>
    <col min="1" max="1" width="12.54296875" style="117" customWidth="1"/>
    <col min="2" max="2" width="30.26953125" style="66" customWidth="1"/>
    <col min="3" max="3" width="13.26953125" style="66" customWidth="1"/>
    <col min="4" max="4" width="5.81640625" style="66" customWidth="1"/>
    <col min="5" max="5" width="13.26953125" style="66" customWidth="1"/>
    <col min="6" max="6" width="6.26953125" style="66" customWidth="1"/>
    <col min="7" max="7" width="11.54296875" style="66" customWidth="1"/>
    <col min="8" max="8" width="7.1796875" style="66" customWidth="1"/>
    <col min="9" max="9" width="8.26953125" style="66" customWidth="1"/>
    <col min="10" max="10" width="10" style="66" customWidth="1"/>
    <col min="11" max="11" width="18.54296875" style="66" bestFit="1" customWidth="1"/>
    <col min="12" max="16384" width="8.81640625" style="66"/>
  </cols>
  <sheetData>
    <row r="1" spans="1:11" ht="20.5" customHeight="1" x14ac:dyDescent="0.35">
      <c r="A1" s="142" t="s">
        <v>213</v>
      </c>
      <c r="B1" s="143"/>
      <c r="C1" s="143"/>
      <c r="D1" s="143"/>
      <c r="E1" s="143"/>
      <c r="F1" s="143"/>
      <c r="G1" s="143"/>
      <c r="H1" s="143"/>
      <c r="I1" s="143"/>
      <c r="J1" s="143"/>
      <c r="K1" s="144"/>
    </row>
    <row r="2" spans="1:11" ht="26.5" customHeight="1" x14ac:dyDescent="0.35">
      <c r="A2" s="145" t="s">
        <v>214</v>
      </c>
      <c r="B2" s="146"/>
      <c r="C2" s="147" t="s">
        <v>215</v>
      </c>
      <c r="D2" s="148"/>
      <c r="E2" s="148"/>
      <c r="F2" s="148"/>
      <c r="G2" s="149"/>
      <c r="H2" s="150" t="s">
        <v>216</v>
      </c>
      <c r="I2" s="151"/>
      <c r="J2" s="151"/>
      <c r="K2" s="67" t="s">
        <v>217</v>
      </c>
    </row>
    <row r="3" spans="1:11" ht="24" customHeight="1" thickBot="1" x14ac:dyDescent="0.4">
      <c r="A3" s="152" t="s">
        <v>218</v>
      </c>
      <c r="B3" s="153"/>
      <c r="C3" s="154" t="s">
        <v>219</v>
      </c>
      <c r="D3" s="155"/>
      <c r="E3" s="155"/>
      <c r="F3" s="155"/>
      <c r="G3" s="156"/>
      <c r="H3" s="157" t="s">
        <v>220</v>
      </c>
      <c r="I3" s="158"/>
      <c r="J3" s="68" t="s">
        <v>221</v>
      </c>
      <c r="K3" s="67" t="s">
        <v>222</v>
      </c>
    </row>
    <row r="4" spans="1:11" ht="14.5" customHeight="1" thickBot="1" x14ac:dyDescent="0.4">
      <c r="A4" s="159" t="s">
        <v>223</v>
      </c>
      <c r="B4" s="162" t="s">
        <v>224</v>
      </c>
      <c r="C4" s="165" t="s">
        <v>225</v>
      </c>
      <c r="D4" s="166"/>
      <c r="E4" s="166"/>
      <c r="F4" s="166"/>
      <c r="G4" s="167"/>
      <c r="H4" s="168" t="s">
        <v>226</v>
      </c>
      <c r="I4" s="169"/>
      <c r="J4" s="170"/>
      <c r="K4" s="171" t="s">
        <v>227</v>
      </c>
    </row>
    <row r="5" spans="1:11" ht="29" x14ac:dyDescent="0.35">
      <c r="A5" s="160"/>
      <c r="B5" s="163"/>
      <c r="C5" s="174" t="s">
        <v>249</v>
      </c>
      <c r="D5" s="175"/>
      <c r="E5" s="176" t="s">
        <v>228</v>
      </c>
      <c r="F5" s="175"/>
      <c r="G5" s="69" t="s">
        <v>229</v>
      </c>
      <c r="H5" s="177" t="s">
        <v>230</v>
      </c>
      <c r="I5" s="179" t="s">
        <v>231</v>
      </c>
      <c r="J5" s="163" t="s">
        <v>232</v>
      </c>
      <c r="K5" s="172"/>
    </row>
    <row r="6" spans="1:11" ht="15.75" customHeight="1" thickBot="1" x14ac:dyDescent="0.4">
      <c r="A6" s="161"/>
      <c r="B6" s="164"/>
      <c r="C6" s="123" t="s">
        <v>233</v>
      </c>
      <c r="D6" s="70" t="s">
        <v>234</v>
      </c>
      <c r="E6" s="70" t="s">
        <v>235</v>
      </c>
      <c r="F6" s="70" t="s">
        <v>234</v>
      </c>
      <c r="G6" s="71" t="s">
        <v>234</v>
      </c>
      <c r="H6" s="178"/>
      <c r="I6" s="180"/>
      <c r="J6" s="181"/>
      <c r="K6" s="173"/>
    </row>
    <row r="7" spans="1:11" ht="54" customHeight="1" x14ac:dyDescent="0.35">
      <c r="A7" s="72" t="s">
        <v>236</v>
      </c>
      <c r="B7" s="73" t="s">
        <v>250</v>
      </c>
      <c r="C7" s="124" t="s">
        <v>237</v>
      </c>
      <c r="D7" s="75"/>
      <c r="E7" s="75"/>
      <c r="F7" s="75"/>
      <c r="G7" s="76">
        <v>14</v>
      </c>
      <c r="H7" s="74">
        <v>14</v>
      </c>
      <c r="I7" s="75"/>
      <c r="J7" s="77">
        <v>2</v>
      </c>
      <c r="K7" s="78">
        <f>H7+I7</f>
        <v>14</v>
      </c>
    </row>
    <row r="8" spans="1:11" ht="43.9" customHeight="1" x14ac:dyDescent="0.35">
      <c r="A8" s="72"/>
      <c r="B8" s="73"/>
      <c r="C8" s="125" t="s">
        <v>237</v>
      </c>
      <c r="D8" s="73"/>
      <c r="E8" s="73"/>
      <c r="F8" s="73"/>
      <c r="G8" s="80"/>
      <c r="H8" s="79"/>
      <c r="I8" s="73"/>
      <c r="J8" s="81"/>
      <c r="K8" s="82"/>
    </row>
    <row r="9" spans="1:11" ht="43.9" customHeight="1" thickBot="1" x14ac:dyDescent="0.4">
      <c r="A9" s="83"/>
      <c r="B9" s="84"/>
      <c r="C9" s="126" t="s">
        <v>237</v>
      </c>
      <c r="D9" s="84"/>
      <c r="E9" s="84"/>
      <c r="F9" s="84"/>
      <c r="G9" s="86"/>
      <c r="H9" s="85"/>
      <c r="I9" s="84"/>
      <c r="J9" s="87"/>
      <c r="K9" s="88"/>
    </row>
    <row r="10" spans="1:11" ht="43.9" customHeight="1" x14ac:dyDescent="0.35">
      <c r="A10" s="89" t="s">
        <v>132</v>
      </c>
      <c r="B10" s="90" t="s">
        <v>238</v>
      </c>
      <c r="C10" s="127" t="s">
        <v>237</v>
      </c>
      <c r="D10" s="90">
        <f>SUM(D7:D9)</f>
        <v>0</v>
      </c>
      <c r="E10" s="90"/>
      <c r="F10" s="90">
        <f>SUM(F7:F9)</f>
        <v>0</v>
      </c>
      <c r="G10" s="92">
        <f>SUM(G7:G9)</f>
        <v>14</v>
      </c>
      <c r="H10" s="91">
        <f>SUM(H7:H9)</f>
        <v>14</v>
      </c>
      <c r="I10" s="90">
        <f>SUM(I7:I9)</f>
        <v>0</v>
      </c>
      <c r="J10" s="93"/>
      <c r="K10" s="94">
        <f>SUM(K7:K9)</f>
        <v>14</v>
      </c>
    </row>
    <row r="11" spans="1:11" ht="43.9" customHeight="1" x14ac:dyDescent="0.35">
      <c r="A11" s="72"/>
      <c r="B11" s="73"/>
      <c r="C11" s="125" t="s">
        <v>237</v>
      </c>
      <c r="D11" s="73"/>
      <c r="E11" s="73"/>
      <c r="F11" s="73"/>
      <c r="G11" s="80"/>
      <c r="H11" s="79"/>
      <c r="I11" s="73"/>
      <c r="J11" s="81"/>
      <c r="K11" s="95"/>
    </row>
    <row r="12" spans="1:11" ht="43.9" customHeight="1" x14ac:dyDescent="0.35">
      <c r="A12" s="72"/>
      <c r="B12" s="73"/>
      <c r="C12" s="125" t="s">
        <v>237</v>
      </c>
      <c r="D12" s="73"/>
      <c r="E12" s="73"/>
      <c r="F12" s="73"/>
      <c r="G12" s="80"/>
      <c r="H12" s="79"/>
      <c r="I12" s="73"/>
      <c r="J12" s="81"/>
      <c r="K12" s="95"/>
    </row>
    <row r="13" spans="1:11" ht="43.9" customHeight="1" thickBot="1" x14ac:dyDescent="0.4">
      <c r="A13" s="96"/>
      <c r="B13" s="97"/>
      <c r="C13" s="128"/>
      <c r="D13" s="97"/>
      <c r="E13" s="97"/>
      <c r="F13" s="97"/>
      <c r="G13" s="99"/>
      <c r="H13" s="98"/>
      <c r="I13" s="97"/>
      <c r="J13" s="100"/>
      <c r="K13" s="101"/>
    </row>
    <row r="14" spans="1:11" ht="43.9" customHeight="1" x14ac:dyDescent="0.35">
      <c r="A14" s="89" t="s">
        <v>65</v>
      </c>
      <c r="B14" s="90" t="s">
        <v>239</v>
      </c>
      <c r="C14" s="127" t="s">
        <v>237</v>
      </c>
      <c r="D14" s="90">
        <f>SUM(D11:D13)</f>
        <v>0</v>
      </c>
      <c r="E14" s="90"/>
      <c r="F14" s="90">
        <f>SUM(F11:F13)</f>
        <v>0</v>
      </c>
      <c r="G14" s="92">
        <f>SUM(G11:G13)</f>
        <v>0</v>
      </c>
      <c r="H14" s="91">
        <f>SUM(H11:H13)</f>
        <v>0</v>
      </c>
      <c r="I14" s="90">
        <f>SUM(I11:I13)</f>
        <v>0</v>
      </c>
      <c r="J14" s="93"/>
      <c r="K14" s="94">
        <f>SUM(K11:K13)</f>
        <v>0</v>
      </c>
    </row>
    <row r="15" spans="1:11" ht="43.9" customHeight="1" x14ac:dyDescent="0.35">
      <c r="A15" s="102"/>
      <c r="B15" s="67"/>
      <c r="C15" s="129"/>
      <c r="D15" s="67"/>
      <c r="E15" s="67"/>
      <c r="F15" s="67"/>
      <c r="G15" s="104"/>
      <c r="H15" s="103"/>
      <c r="I15" s="67"/>
      <c r="J15" s="105"/>
      <c r="K15" s="106"/>
    </row>
    <row r="16" spans="1:11" ht="43.9" customHeight="1" x14ac:dyDescent="0.35">
      <c r="A16" s="72"/>
      <c r="B16" s="73"/>
      <c r="C16" s="125" t="s">
        <v>237</v>
      </c>
      <c r="D16" s="73"/>
      <c r="E16" s="73"/>
      <c r="F16" s="73"/>
      <c r="G16" s="80"/>
      <c r="H16" s="79"/>
      <c r="I16" s="73"/>
      <c r="J16" s="81"/>
      <c r="K16" s="95"/>
    </row>
    <row r="17" spans="1:11" ht="43.9" customHeight="1" thickBot="1" x14ac:dyDescent="0.4">
      <c r="A17" s="83"/>
      <c r="B17" s="84"/>
      <c r="C17" s="126" t="s">
        <v>237</v>
      </c>
      <c r="D17" s="84"/>
      <c r="E17" s="84"/>
      <c r="F17" s="84"/>
      <c r="G17" s="86"/>
      <c r="H17" s="85"/>
      <c r="I17" s="84"/>
      <c r="J17" s="87"/>
      <c r="K17" s="88"/>
    </row>
    <row r="18" spans="1:11" ht="43.9" customHeight="1" x14ac:dyDescent="0.35">
      <c r="A18" s="89" t="s">
        <v>71</v>
      </c>
      <c r="B18" s="90" t="s">
        <v>239</v>
      </c>
      <c r="C18" s="127" t="s">
        <v>237</v>
      </c>
      <c r="D18" s="90">
        <f>SUM(D14:D17)</f>
        <v>0</v>
      </c>
      <c r="E18" s="90"/>
      <c r="F18" s="90">
        <f>SUM(F14:F17)</f>
        <v>0</v>
      </c>
      <c r="G18" s="92">
        <f>SUM(G14:G17)</f>
        <v>0</v>
      </c>
      <c r="H18" s="91">
        <f>SUM(H14:H17)</f>
        <v>0</v>
      </c>
      <c r="I18" s="90">
        <f>SUM(I14:I17)</f>
        <v>0</v>
      </c>
      <c r="J18" s="93"/>
      <c r="K18" s="94">
        <f>SUM(K15:K17)</f>
        <v>0</v>
      </c>
    </row>
    <row r="19" spans="1:11" ht="43.9" customHeight="1" x14ac:dyDescent="0.35">
      <c r="A19" s="72"/>
      <c r="B19" s="73"/>
      <c r="C19" s="125" t="s">
        <v>237</v>
      </c>
      <c r="D19" s="73"/>
      <c r="E19" s="73"/>
      <c r="F19" s="73"/>
      <c r="G19" s="80"/>
      <c r="H19" s="79"/>
      <c r="I19" s="73"/>
      <c r="J19" s="81"/>
      <c r="K19" s="95"/>
    </row>
    <row r="20" spans="1:11" ht="43.9" customHeight="1" x14ac:dyDescent="0.35">
      <c r="A20" s="72"/>
      <c r="B20" s="73"/>
      <c r="C20" s="125"/>
      <c r="D20" s="73"/>
      <c r="E20" s="73"/>
      <c r="F20" s="73"/>
      <c r="G20" s="80"/>
      <c r="H20" s="79"/>
      <c r="I20" s="73"/>
      <c r="J20" s="81"/>
      <c r="K20" s="95"/>
    </row>
    <row r="21" spans="1:11" ht="43.9" customHeight="1" thickBot="1" x14ac:dyDescent="0.4">
      <c r="A21" s="83"/>
      <c r="B21" s="84"/>
      <c r="C21" s="126" t="s">
        <v>237</v>
      </c>
      <c r="D21" s="84"/>
      <c r="E21" s="84"/>
      <c r="F21" s="84"/>
      <c r="G21" s="86"/>
      <c r="H21" s="85"/>
      <c r="I21" s="84"/>
      <c r="J21" s="87"/>
      <c r="K21" s="88"/>
    </row>
    <row r="22" spans="1:11" ht="43.9" customHeight="1" x14ac:dyDescent="0.35">
      <c r="A22" s="89" t="s">
        <v>166</v>
      </c>
      <c r="B22" s="90" t="s">
        <v>239</v>
      </c>
      <c r="C22" s="127" t="s">
        <v>237</v>
      </c>
      <c r="D22" s="90">
        <f>SUM(D18:D21)</f>
        <v>0</v>
      </c>
      <c r="E22" s="90"/>
      <c r="F22" s="90">
        <f>SUM(F18:F21)</f>
        <v>0</v>
      </c>
      <c r="G22" s="92">
        <f>SUM(G18:G21)</f>
        <v>0</v>
      </c>
      <c r="H22" s="91">
        <f>SUM(H18:H21)</f>
        <v>0</v>
      </c>
      <c r="I22" s="90">
        <f>SUM(I18:I21)</f>
        <v>0</v>
      </c>
      <c r="J22" s="93"/>
      <c r="K22" s="94">
        <f>SUM(K19:K21)</f>
        <v>0</v>
      </c>
    </row>
    <row r="23" spans="1:11" ht="43.9" customHeight="1" x14ac:dyDescent="0.35">
      <c r="A23" s="102"/>
      <c r="B23" s="67"/>
      <c r="C23" s="129"/>
      <c r="D23" s="67"/>
      <c r="E23" s="67"/>
      <c r="F23" s="67"/>
      <c r="G23" s="104"/>
      <c r="H23" s="103"/>
      <c r="I23" s="67"/>
      <c r="J23" s="105"/>
      <c r="K23" s="106"/>
    </row>
    <row r="24" spans="1:11" ht="43.9" customHeight="1" x14ac:dyDescent="0.35">
      <c r="A24" s="102"/>
      <c r="B24" s="67"/>
      <c r="C24" s="129"/>
      <c r="D24" s="67"/>
      <c r="E24" s="67"/>
      <c r="F24" s="67"/>
      <c r="G24" s="104"/>
      <c r="H24" s="103"/>
      <c r="I24" s="67"/>
      <c r="J24" s="105"/>
      <c r="K24" s="106"/>
    </row>
    <row r="25" spans="1:11" ht="43.9" customHeight="1" thickBot="1" x14ac:dyDescent="0.4">
      <c r="A25" s="96"/>
      <c r="B25" s="97"/>
      <c r="C25" s="128"/>
      <c r="D25" s="97"/>
      <c r="E25" s="97"/>
      <c r="F25" s="97"/>
      <c r="G25" s="99"/>
      <c r="H25" s="98"/>
      <c r="I25" s="97"/>
      <c r="J25" s="100"/>
      <c r="K25" s="101"/>
    </row>
    <row r="26" spans="1:11" ht="43.9" customHeight="1" x14ac:dyDescent="0.35">
      <c r="A26" s="89" t="s">
        <v>167</v>
      </c>
      <c r="B26" s="90" t="s">
        <v>239</v>
      </c>
      <c r="C26" s="127" t="s">
        <v>237</v>
      </c>
      <c r="D26" s="90">
        <f>SUM(D22:D25)</f>
        <v>0</v>
      </c>
      <c r="E26" s="90"/>
      <c r="F26" s="90">
        <f>SUM(F22:F25)</f>
        <v>0</v>
      </c>
      <c r="G26" s="92">
        <f>SUM(G22:G25)</f>
        <v>0</v>
      </c>
      <c r="H26" s="91">
        <f>SUM(H22:H25)</f>
        <v>0</v>
      </c>
      <c r="I26" s="90">
        <f>SUM(I22:I25)</f>
        <v>0</v>
      </c>
      <c r="J26" s="93"/>
      <c r="K26" s="94">
        <f>SUM(K22:K25)</f>
        <v>0</v>
      </c>
    </row>
    <row r="27" spans="1:11" ht="43.9" customHeight="1" x14ac:dyDescent="0.35">
      <c r="A27" s="102"/>
      <c r="B27" s="67"/>
      <c r="C27" s="129"/>
      <c r="D27" s="67"/>
      <c r="E27" s="67"/>
      <c r="F27" s="67"/>
      <c r="G27" s="104"/>
      <c r="H27" s="103"/>
      <c r="I27" s="67"/>
      <c r="J27" s="105"/>
      <c r="K27" s="106"/>
    </row>
    <row r="28" spans="1:11" ht="43.9" customHeight="1" x14ac:dyDescent="0.35">
      <c r="A28" s="102"/>
      <c r="B28" s="67"/>
      <c r="C28" s="129"/>
      <c r="D28" s="67"/>
      <c r="E28" s="67"/>
      <c r="F28" s="67"/>
      <c r="G28" s="104"/>
      <c r="H28" s="103"/>
      <c r="I28" s="67"/>
      <c r="J28" s="105"/>
      <c r="K28" s="106"/>
    </row>
    <row r="29" spans="1:11" ht="43.9" customHeight="1" thickBot="1" x14ac:dyDescent="0.4">
      <c r="A29" s="96"/>
      <c r="B29" s="97"/>
      <c r="C29" s="128"/>
      <c r="D29" s="97"/>
      <c r="E29" s="97"/>
      <c r="F29" s="97"/>
      <c r="G29" s="99"/>
      <c r="H29" s="98"/>
      <c r="I29" s="97"/>
      <c r="J29" s="100"/>
      <c r="K29" s="101"/>
    </row>
    <row r="30" spans="1:11" ht="43.9" customHeight="1" thickBot="1" x14ac:dyDescent="0.4">
      <c r="A30" s="107" t="s">
        <v>240</v>
      </c>
      <c r="B30" s="108" t="s">
        <v>239</v>
      </c>
      <c r="C30" s="130" t="s">
        <v>237</v>
      </c>
      <c r="D30" s="108">
        <f>SUM(D26:D29)</f>
        <v>0</v>
      </c>
      <c r="E30" s="108"/>
      <c r="F30" s="108">
        <f>SUM(F26:F29)</f>
        <v>0</v>
      </c>
      <c r="G30" s="110">
        <f>SUM(G26:G29)</f>
        <v>0</v>
      </c>
      <c r="H30" s="109">
        <f>SUM(H26:H29)</f>
        <v>0</v>
      </c>
      <c r="I30" s="108">
        <f>SUM(I26:I29)</f>
        <v>0</v>
      </c>
      <c r="J30" s="111"/>
      <c r="K30" s="112">
        <f>SUM(K26:K29)</f>
        <v>0</v>
      </c>
    </row>
    <row r="31" spans="1:11" ht="43.9" customHeight="1" thickTop="1" x14ac:dyDescent="0.35">
      <c r="A31" s="113" t="s">
        <v>241</v>
      </c>
      <c r="B31" s="114" t="s">
        <v>242</v>
      </c>
      <c r="C31" s="131" t="s">
        <v>237</v>
      </c>
      <c r="D31" s="114">
        <f>D26+D22+D18+D14+D10+D30</f>
        <v>0</v>
      </c>
      <c r="E31" s="114"/>
      <c r="F31" s="114">
        <f>F26+F22+F18+F14+F10+F30</f>
        <v>0</v>
      </c>
      <c r="G31" s="114">
        <f>G26+G22+G18+G14+G10+G30</f>
        <v>14</v>
      </c>
      <c r="H31" s="114">
        <f>H26+H22+H18+H14+H10+H30</f>
        <v>14</v>
      </c>
      <c r="I31" s="114">
        <f>I26+I22+I18+I14+I10+I30</f>
        <v>0</v>
      </c>
      <c r="J31" s="115"/>
      <c r="K31" s="116">
        <f>K26+K22+K18+K14+K10+K30</f>
        <v>14</v>
      </c>
    </row>
    <row r="32" spans="1:11" x14ac:dyDescent="0.35">
      <c r="C32" s="132"/>
    </row>
    <row r="33" spans="1:14" ht="29" x14ac:dyDescent="0.35">
      <c r="A33" s="65"/>
      <c r="B33" s="118" t="s">
        <v>243</v>
      </c>
      <c r="C33" s="132"/>
      <c r="D33" s="55">
        <f>D31</f>
        <v>0</v>
      </c>
      <c r="E33" s="55"/>
      <c r="F33" s="55">
        <f>F31</f>
        <v>0</v>
      </c>
      <c r="G33" s="55">
        <f>G31</f>
        <v>14</v>
      </c>
      <c r="H33" s="55">
        <f>H31</f>
        <v>14</v>
      </c>
      <c r="I33" s="55">
        <f t="shared" ref="I33:K33" si="0">I31</f>
        <v>0</v>
      </c>
      <c r="J33" s="55">
        <f t="shared" si="0"/>
        <v>0</v>
      </c>
      <c r="K33" s="55">
        <f t="shared" si="0"/>
        <v>14</v>
      </c>
      <c r="N33" s="63"/>
    </row>
    <row r="34" spans="1:14" x14ac:dyDescent="0.35">
      <c r="A34" s="65"/>
      <c r="B34" s="118"/>
      <c r="C34" s="133"/>
      <c r="D34" s="118"/>
      <c r="E34" s="118"/>
      <c r="F34" s="118"/>
      <c r="G34" s="118"/>
      <c r="H34" s="118"/>
      <c r="I34" s="118"/>
      <c r="J34" s="118"/>
      <c r="K34" s="118"/>
      <c r="L34" s="118"/>
      <c r="M34" s="118"/>
      <c r="N34" s="63"/>
    </row>
    <row r="35" spans="1:14" ht="43.5" x14ac:dyDescent="0.35">
      <c r="A35" s="65"/>
      <c r="B35" s="118" t="s">
        <v>246</v>
      </c>
      <c r="C35" s="132"/>
      <c r="D35" s="55">
        <v>20</v>
      </c>
      <c r="E35" s="55"/>
      <c r="F35" s="55">
        <v>20</v>
      </c>
      <c r="G35" s="55">
        <v>20</v>
      </c>
      <c r="H35" s="55">
        <v>20</v>
      </c>
      <c r="I35" s="55">
        <v>40</v>
      </c>
      <c r="J35" s="55"/>
      <c r="K35" s="66">
        <v>60</v>
      </c>
      <c r="L35" s="55"/>
      <c r="M35" s="55"/>
      <c r="N35" s="64"/>
    </row>
    <row r="36" spans="1:14" x14ac:dyDescent="0.35">
      <c r="A36" s="65"/>
      <c r="B36" s="118"/>
      <c r="C36" s="133"/>
      <c r="D36" s="118"/>
      <c r="E36" s="118"/>
      <c r="F36" s="118"/>
      <c r="G36" s="118"/>
      <c r="H36" s="118"/>
      <c r="I36" s="118"/>
      <c r="J36" s="118"/>
      <c r="K36" s="118"/>
      <c r="L36" s="118"/>
      <c r="M36" s="118"/>
      <c r="N36" s="63"/>
    </row>
    <row r="37" spans="1:14" ht="29" x14ac:dyDescent="0.35">
      <c r="A37" s="65"/>
      <c r="B37" s="118" t="s">
        <v>171</v>
      </c>
      <c r="C37" s="133"/>
      <c r="D37" s="55">
        <f>D35-D33</f>
        <v>20</v>
      </c>
      <c r="E37" s="55">
        <f t="shared" ref="E37:K37" si="1">E35-E33</f>
        <v>0</v>
      </c>
      <c r="F37" s="55">
        <f t="shared" si="1"/>
        <v>20</v>
      </c>
      <c r="G37" s="55">
        <f t="shared" si="1"/>
        <v>6</v>
      </c>
      <c r="H37" s="55">
        <f t="shared" si="1"/>
        <v>6</v>
      </c>
      <c r="I37" s="55">
        <f t="shared" si="1"/>
        <v>40</v>
      </c>
      <c r="J37" s="55">
        <f t="shared" si="1"/>
        <v>0</v>
      </c>
      <c r="K37" s="55">
        <f t="shared" si="1"/>
        <v>46</v>
      </c>
      <c r="L37" s="55"/>
      <c r="M37" s="55"/>
      <c r="N37" s="64"/>
    </row>
    <row r="38" spans="1:14" x14ac:dyDescent="0.35">
      <c r="A38" s="65"/>
      <c r="B38" s="118"/>
      <c r="C38" s="133"/>
      <c r="D38" s="118"/>
      <c r="E38" s="118"/>
      <c r="F38" s="118"/>
      <c r="G38" s="118"/>
      <c r="H38" s="118"/>
      <c r="I38" s="118"/>
      <c r="J38" s="118"/>
      <c r="K38" s="118"/>
      <c r="L38" s="118"/>
      <c r="M38" s="118"/>
      <c r="N38" s="63"/>
    </row>
    <row r="39" spans="1:14" x14ac:dyDescent="0.35">
      <c r="A39" s="65"/>
      <c r="B39" s="118" t="s">
        <v>159</v>
      </c>
      <c r="C39" s="133"/>
      <c r="D39" s="118"/>
      <c r="E39" s="118"/>
      <c r="F39" s="118"/>
      <c r="G39" s="118"/>
      <c r="H39" s="118"/>
      <c r="I39" s="118"/>
      <c r="J39" s="118"/>
      <c r="K39" s="118"/>
      <c r="L39" s="118"/>
      <c r="M39" s="118"/>
      <c r="N39" s="63"/>
    </row>
    <row r="40" spans="1:14" x14ac:dyDescent="0.35">
      <c r="A40" s="65"/>
      <c r="B40" s="118"/>
      <c r="C40" s="133"/>
      <c r="D40" s="118"/>
      <c r="E40" s="118"/>
      <c r="F40" s="118"/>
      <c r="G40" s="118"/>
      <c r="H40" s="118"/>
      <c r="I40" s="118"/>
      <c r="J40" s="118"/>
      <c r="K40" s="118"/>
      <c r="L40" s="118"/>
      <c r="M40" s="118"/>
      <c r="N40" s="63"/>
    </row>
    <row r="41" spans="1:14" ht="72.5" x14ac:dyDescent="0.35">
      <c r="A41" s="65"/>
      <c r="B41" s="118" t="s">
        <v>247</v>
      </c>
      <c r="C41" s="133"/>
      <c r="D41" s="118"/>
      <c r="E41" s="118"/>
      <c r="F41" s="118"/>
      <c r="G41" s="118"/>
      <c r="H41" s="6" t="s">
        <v>132</v>
      </c>
      <c r="I41" s="6" t="s">
        <v>65</v>
      </c>
      <c r="J41" s="6" t="s">
        <v>71</v>
      </c>
      <c r="K41" s="6" t="s">
        <v>166</v>
      </c>
      <c r="L41" s="6" t="s">
        <v>167</v>
      </c>
      <c r="M41" s="6" t="s">
        <v>168</v>
      </c>
      <c r="N41" s="63"/>
    </row>
    <row r="42" spans="1:14" x14ac:dyDescent="0.35">
      <c r="A42" s="65"/>
      <c r="B42" s="118" t="s">
        <v>160</v>
      </c>
      <c r="C42" s="133"/>
      <c r="D42" s="118"/>
      <c r="E42" s="118"/>
      <c r="F42" s="118"/>
      <c r="G42" s="118"/>
      <c r="H42" s="118"/>
      <c r="I42" s="118"/>
      <c r="J42" s="118"/>
      <c r="K42" s="118"/>
      <c r="L42" s="118"/>
      <c r="M42" s="118"/>
      <c r="N42" s="63"/>
    </row>
    <row r="43" spans="1:14" x14ac:dyDescent="0.35">
      <c r="A43" s="58"/>
      <c r="B43" s="119" t="s">
        <v>161</v>
      </c>
      <c r="C43" s="134"/>
      <c r="D43" s="119"/>
      <c r="E43" s="119"/>
      <c r="F43" s="119"/>
      <c r="G43" s="119"/>
      <c r="H43" s="119"/>
      <c r="I43" s="119"/>
      <c r="J43" s="119"/>
      <c r="K43" s="119"/>
      <c r="L43" s="119"/>
      <c r="M43" s="119"/>
      <c r="N43" s="60"/>
    </row>
    <row r="44" spans="1:14" x14ac:dyDescent="0.35">
      <c r="A44" s="65"/>
      <c r="B44" s="118" t="s">
        <v>162</v>
      </c>
      <c r="C44" s="133"/>
      <c r="D44" s="118"/>
      <c r="E44" s="118"/>
      <c r="F44" s="118"/>
      <c r="G44" s="118"/>
      <c r="H44" s="118"/>
      <c r="I44" s="118"/>
      <c r="J44" s="118"/>
      <c r="K44" s="118"/>
      <c r="L44" s="118"/>
      <c r="M44" s="118"/>
      <c r="N44" s="63"/>
    </row>
    <row r="45" spans="1:14" x14ac:dyDescent="0.35">
      <c r="A45" s="65"/>
      <c r="B45" s="118"/>
      <c r="C45" s="133"/>
      <c r="D45" s="118"/>
      <c r="E45" s="118"/>
      <c r="F45" s="118"/>
      <c r="G45" s="118"/>
      <c r="H45" s="118"/>
      <c r="I45" s="118"/>
      <c r="J45" s="118"/>
      <c r="K45" s="118"/>
      <c r="L45" s="118"/>
      <c r="M45" s="118"/>
      <c r="N45" s="63"/>
    </row>
    <row r="46" spans="1:14" ht="43.5" x14ac:dyDescent="0.35">
      <c r="A46" s="65"/>
      <c r="B46" s="6" t="s">
        <v>245</v>
      </c>
      <c r="C46" s="135"/>
      <c r="D46" s="6"/>
      <c r="E46" s="6"/>
      <c r="F46" s="6"/>
      <c r="G46" s="6"/>
      <c r="H46" s="6" t="s">
        <v>132</v>
      </c>
      <c r="I46" s="6" t="s">
        <v>65</v>
      </c>
      <c r="J46" s="6" t="s">
        <v>71</v>
      </c>
      <c r="K46" s="6" t="s">
        <v>166</v>
      </c>
      <c r="L46" s="6" t="s">
        <v>167</v>
      </c>
      <c r="M46" s="6" t="s">
        <v>168</v>
      </c>
      <c r="N46" s="63"/>
    </row>
    <row r="47" spans="1:14" x14ac:dyDescent="0.35">
      <c r="A47" s="65"/>
      <c r="B47" s="120" t="s">
        <v>165</v>
      </c>
      <c r="C47" s="133"/>
      <c r="D47" s="118"/>
      <c r="E47" s="118"/>
      <c r="F47" s="118"/>
      <c r="G47" s="118"/>
      <c r="H47" s="118"/>
      <c r="I47" s="118"/>
      <c r="J47" s="118"/>
      <c r="K47" s="118"/>
      <c r="L47" s="118"/>
      <c r="M47" s="118"/>
      <c r="N47" s="63"/>
    </row>
    <row r="48" spans="1:14" x14ac:dyDescent="0.35">
      <c r="A48" s="65"/>
      <c r="B48" s="118" t="s">
        <v>244</v>
      </c>
      <c r="C48" s="133"/>
      <c r="D48" s="118"/>
      <c r="E48" s="118"/>
      <c r="F48" s="118"/>
      <c r="G48" s="118"/>
      <c r="H48" s="55">
        <v>0</v>
      </c>
      <c r="I48" s="55">
        <v>0</v>
      </c>
      <c r="J48" s="55">
        <v>0</v>
      </c>
      <c r="K48" s="55">
        <v>0</v>
      </c>
      <c r="L48" s="55">
        <v>0</v>
      </c>
      <c r="M48" s="55">
        <f>SUM(H48:L48)</f>
        <v>0</v>
      </c>
      <c r="N48" s="63"/>
    </row>
    <row r="49" spans="1:14" x14ac:dyDescent="0.35">
      <c r="A49" s="65"/>
      <c r="B49" s="63"/>
      <c r="C49" s="136"/>
      <c r="D49" s="63"/>
      <c r="E49" s="63"/>
      <c r="F49" s="63"/>
      <c r="G49" s="63"/>
      <c r="H49" s="63"/>
      <c r="I49" s="63"/>
      <c r="J49" s="63"/>
      <c r="K49" s="63"/>
      <c r="L49" s="63"/>
      <c r="M49" s="63"/>
      <c r="N49" s="63"/>
    </row>
    <row r="50" spans="1:14" x14ac:dyDescent="0.35">
      <c r="A50" s="65"/>
      <c r="B50" s="63"/>
      <c r="C50" s="136"/>
      <c r="D50" s="63"/>
      <c r="E50" s="63"/>
      <c r="F50" s="63"/>
      <c r="G50" s="63"/>
      <c r="H50" s="63"/>
      <c r="I50" s="63"/>
      <c r="J50" s="63"/>
      <c r="K50" s="63"/>
      <c r="L50" s="63"/>
      <c r="M50" s="63"/>
      <c r="N50" s="63"/>
    </row>
    <row r="51" spans="1:14" x14ac:dyDescent="0.35">
      <c r="C51" s="132"/>
    </row>
    <row r="52" spans="1:14" x14ac:dyDescent="0.35">
      <c r="C52" s="132"/>
    </row>
  </sheetData>
  <mergeCells count="17">
    <mergeCell ref="A4:A6"/>
    <mergeCell ref="B4:B6"/>
    <mergeCell ref="C4:G4"/>
    <mergeCell ref="H4:J4"/>
    <mergeCell ref="K4:K6"/>
    <mergeCell ref="C5:D5"/>
    <mergeCell ref="E5:F5"/>
    <mergeCell ref="H5:H6"/>
    <mergeCell ref="I5:I6"/>
    <mergeCell ref="J5:J6"/>
    <mergeCell ref="A1:K1"/>
    <mergeCell ref="A2:B2"/>
    <mergeCell ref="C2:G2"/>
    <mergeCell ref="H2:J2"/>
    <mergeCell ref="A3:B3"/>
    <mergeCell ref="C3:G3"/>
    <mergeCell ref="H3:I3"/>
  </mergeCells>
  <dataValidations count="3">
    <dataValidation type="list" allowBlank="1" showInputMessage="1" showErrorMessage="1" sqref="C7" xr:uid="{2E49398F-DC61-4E1D-A8D7-FB8E573EAC25}">
      <formula1>"SMS, PHs, PCPs, SCMs"</formula1>
    </dataValidation>
    <dataValidation type="list" allowBlank="1" showInputMessage="1" showErrorMessage="1" sqref="C8:C31" xr:uid="{D3ED948D-3DDF-47C1-9A0D-2F2A79F4B6CB}">
      <formula1>"SCMs, PHs, PCPs, SCMs"</formula1>
    </dataValidation>
    <dataValidation type="list" allowBlank="1" showInputMessage="1" showErrorMessage="1" sqref="E7:E31" xr:uid="{7D623596-794F-4B27-A5AA-BCF1BDC112FD}">
      <formula1>"Legislation, Emergency Mgt, Leadership &amp; Mgt"</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84865-4FB3-4FD1-B6A2-9D6E7BD52F65}">
  <dimension ref="A1:D27"/>
  <sheetViews>
    <sheetView zoomScale="70" zoomScaleNormal="70" workbookViewId="0">
      <pane ySplit="1" topLeftCell="A2" activePane="bottomLeft" state="frozen"/>
      <selection pane="bottomLeft" activeCell="D20" sqref="D20"/>
    </sheetView>
  </sheetViews>
  <sheetFormatPr defaultColWidth="8.81640625" defaultRowHeight="14.5" x14ac:dyDescent="0.35"/>
  <cols>
    <col min="1" max="1" width="7.7265625" style="23" customWidth="1"/>
    <col min="2" max="2" width="74.453125" style="20" customWidth="1"/>
    <col min="3" max="3" width="96.453125" style="20" customWidth="1"/>
    <col min="4" max="4" width="133.54296875" style="20" bestFit="1" customWidth="1"/>
    <col min="5" max="16384" width="8.81640625" style="17"/>
  </cols>
  <sheetData>
    <row r="1" spans="1:4" ht="29" x14ac:dyDescent="0.35">
      <c r="A1" s="14" t="s">
        <v>19</v>
      </c>
      <c r="B1" s="15"/>
      <c r="C1" s="16" t="s">
        <v>20</v>
      </c>
      <c r="D1" s="121" t="s">
        <v>193</v>
      </c>
    </row>
    <row r="2" spans="1:4" x14ac:dyDescent="0.35">
      <c r="B2" s="21" t="s">
        <v>21</v>
      </c>
      <c r="C2" s="15"/>
    </row>
    <row r="3" spans="1:4" x14ac:dyDescent="0.35">
      <c r="A3" s="21" t="s">
        <v>22</v>
      </c>
      <c r="B3" s="18" t="s">
        <v>23</v>
      </c>
      <c r="C3" s="18" t="s">
        <v>24</v>
      </c>
    </row>
    <row r="4" spans="1:4" ht="22.75" customHeight="1" x14ac:dyDescent="0.35">
      <c r="A4" s="22">
        <v>1</v>
      </c>
      <c r="B4" s="15" t="s">
        <v>25</v>
      </c>
      <c r="C4" s="15" t="s">
        <v>26</v>
      </c>
      <c r="D4" s="20" t="s">
        <v>194</v>
      </c>
    </row>
    <row r="5" spans="1:4" ht="29" x14ac:dyDescent="0.35">
      <c r="A5" s="22">
        <v>2</v>
      </c>
      <c r="B5" s="15" t="s">
        <v>27</v>
      </c>
      <c r="C5" s="15" t="s">
        <v>28</v>
      </c>
      <c r="D5" s="20" t="s">
        <v>195</v>
      </c>
    </row>
    <row r="6" spans="1:4" ht="21.65" customHeight="1" x14ac:dyDescent="0.35">
      <c r="A6" s="22">
        <v>3</v>
      </c>
      <c r="B6" s="15" t="s">
        <v>29</v>
      </c>
      <c r="C6" s="15" t="s">
        <v>30</v>
      </c>
      <c r="D6" s="20" t="s">
        <v>196</v>
      </c>
    </row>
    <row r="7" spans="1:4" ht="27" customHeight="1" x14ac:dyDescent="0.35">
      <c r="A7" s="22">
        <v>4</v>
      </c>
      <c r="B7" s="15" t="s">
        <v>31</v>
      </c>
      <c r="C7" s="15" t="s">
        <v>32</v>
      </c>
      <c r="D7" s="20" t="s">
        <v>197</v>
      </c>
    </row>
    <row r="8" spans="1:4" ht="20.5" customHeight="1" x14ac:dyDescent="0.35">
      <c r="A8" s="22">
        <v>5</v>
      </c>
      <c r="B8" s="15" t="s">
        <v>33</v>
      </c>
      <c r="C8" s="19" t="s">
        <v>34</v>
      </c>
      <c r="D8" s="20" t="s">
        <v>198</v>
      </c>
    </row>
    <row r="9" spans="1:4" ht="26.5" customHeight="1" x14ac:dyDescent="0.35">
      <c r="A9" s="22">
        <v>6</v>
      </c>
      <c r="B9" s="15" t="s">
        <v>35</v>
      </c>
      <c r="C9" s="15"/>
      <c r="D9" s="20" t="s">
        <v>198</v>
      </c>
    </row>
    <row r="10" spans="1:4" ht="29" x14ac:dyDescent="0.35">
      <c r="A10" s="22"/>
      <c r="B10" s="15" t="s">
        <v>60</v>
      </c>
      <c r="C10" s="15" t="s">
        <v>61</v>
      </c>
    </row>
    <row r="11" spans="1:4" x14ac:dyDescent="0.35">
      <c r="B11" s="21" t="s">
        <v>37</v>
      </c>
      <c r="C11" s="15"/>
    </row>
    <row r="12" spans="1:4" x14ac:dyDescent="0.35">
      <c r="A12" s="21" t="s">
        <v>22</v>
      </c>
      <c r="B12" s="18" t="s">
        <v>23</v>
      </c>
      <c r="C12" s="18" t="s">
        <v>38</v>
      </c>
    </row>
    <row r="13" spans="1:4" ht="23.5" customHeight="1" x14ac:dyDescent="0.35">
      <c r="A13" s="22">
        <v>1</v>
      </c>
      <c r="B13" s="15" t="s">
        <v>39</v>
      </c>
      <c r="C13" s="15" t="s">
        <v>200</v>
      </c>
      <c r="D13" s="20" t="s">
        <v>199</v>
      </c>
    </row>
    <row r="14" spans="1:4" ht="25.4" customHeight="1" x14ac:dyDescent="0.35">
      <c r="A14" s="22">
        <v>2</v>
      </c>
      <c r="B14" s="15" t="s">
        <v>40</v>
      </c>
      <c r="C14" s="19" t="s">
        <v>201</v>
      </c>
      <c r="D14" s="20" t="s">
        <v>199</v>
      </c>
    </row>
    <row r="15" spans="1:4" ht="21" customHeight="1" x14ac:dyDescent="0.35">
      <c r="A15" s="22">
        <v>3</v>
      </c>
      <c r="B15" s="15" t="s">
        <v>41</v>
      </c>
      <c r="C15" s="15" t="s">
        <v>42</v>
      </c>
      <c r="D15" s="20" t="s">
        <v>202</v>
      </c>
    </row>
    <row r="16" spans="1:4" ht="18" customHeight="1" x14ac:dyDescent="0.35">
      <c r="A16" s="22">
        <v>4</v>
      </c>
      <c r="B16" s="15" t="s">
        <v>43</v>
      </c>
      <c r="C16" s="19" t="s">
        <v>44</v>
      </c>
      <c r="D16" s="20" t="s">
        <v>203</v>
      </c>
    </row>
    <row r="17" spans="1:4" ht="32.5" customHeight="1" x14ac:dyDescent="0.35">
      <c r="A17" s="22">
        <v>5</v>
      </c>
      <c r="B17" s="15" t="s">
        <v>45</v>
      </c>
      <c r="C17" s="19" t="s">
        <v>44</v>
      </c>
      <c r="D17" s="20" t="s">
        <v>204</v>
      </c>
    </row>
    <row r="18" spans="1:4" ht="22.75" customHeight="1" x14ac:dyDescent="0.35">
      <c r="A18" s="22">
        <v>6</v>
      </c>
      <c r="B18" s="15" t="s">
        <v>46</v>
      </c>
      <c r="C18" s="19" t="s">
        <v>44</v>
      </c>
      <c r="D18" s="20" t="s">
        <v>205</v>
      </c>
    </row>
    <row r="19" spans="1:4" ht="22.4" customHeight="1" x14ac:dyDescent="0.35">
      <c r="A19" s="22">
        <v>7</v>
      </c>
      <c r="B19" s="15" t="s">
        <v>47</v>
      </c>
      <c r="C19" s="19" t="s">
        <v>44</v>
      </c>
      <c r="D19" s="20" t="s">
        <v>203</v>
      </c>
    </row>
    <row r="20" spans="1:4" ht="29" x14ac:dyDescent="0.35">
      <c r="A20" s="22">
        <v>8</v>
      </c>
      <c r="B20" s="15" t="s">
        <v>48</v>
      </c>
      <c r="C20" s="19" t="s">
        <v>49</v>
      </c>
      <c r="D20" s="20" t="s">
        <v>206</v>
      </c>
    </row>
    <row r="21" spans="1:4" ht="29" x14ac:dyDescent="0.35">
      <c r="A21" s="22">
        <v>9</v>
      </c>
      <c r="B21" s="15" t="s">
        <v>50</v>
      </c>
      <c r="C21" s="19" t="s">
        <v>44</v>
      </c>
      <c r="D21" s="20" t="s">
        <v>207</v>
      </c>
    </row>
    <row r="22" spans="1:4" ht="29" x14ac:dyDescent="0.35">
      <c r="A22" s="22">
        <v>10</v>
      </c>
      <c r="B22" s="15" t="s">
        <v>51</v>
      </c>
      <c r="C22" s="19" t="s">
        <v>44</v>
      </c>
      <c r="D22" s="20" t="s">
        <v>208</v>
      </c>
    </row>
    <row r="23" spans="1:4" ht="22.75" customHeight="1" x14ac:dyDescent="0.35">
      <c r="A23" s="22">
        <v>11</v>
      </c>
      <c r="B23" s="15" t="s">
        <v>52</v>
      </c>
      <c r="C23" s="15" t="s">
        <v>53</v>
      </c>
      <c r="D23" s="20" t="s">
        <v>209</v>
      </c>
    </row>
    <row r="24" spans="1:4" ht="22.4" customHeight="1" x14ac:dyDescent="0.35">
      <c r="A24" s="22">
        <v>12</v>
      </c>
      <c r="B24" s="15" t="s">
        <v>54</v>
      </c>
      <c r="C24" s="15" t="s">
        <v>55</v>
      </c>
      <c r="D24" s="20" t="s">
        <v>210</v>
      </c>
    </row>
    <row r="25" spans="1:4" ht="21" customHeight="1" x14ac:dyDescent="0.35">
      <c r="A25" s="22">
        <v>13</v>
      </c>
      <c r="B25" s="15" t="s">
        <v>56</v>
      </c>
      <c r="C25" s="19" t="s">
        <v>57</v>
      </c>
      <c r="D25" s="20" t="s">
        <v>211</v>
      </c>
    </row>
    <row r="26" spans="1:4" ht="29" x14ac:dyDescent="0.35">
      <c r="A26" s="22">
        <v>14</v>
      </c>
      <c r="B26" s="15" t="s">
        <v>58</v>
      </c>
      <c r="C26" s="19" t="s">
        <v>59</v>
      </c>
      <c r="D26" s="20" t="s">
        <v>212</v>
      </c>
    </row>
    <row r="27" spans="1:4" ht="29" x14ac:dyDescent="0.35">
      <c r="A27" s="22"/>
      <c r="B27" s="15" t="s">
        <v>36</v>
      </c>
      <c r="C27" s="15"/>
    </row>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C07E5-7D2A-47D3-96E2-8D226DBB4987}">
  <dimension ref="A1:E34"/>
  <sheetViews>
    <sheetView workbookViewId="0">
      <selection activeCell="B12" sqref="B12"/>
    </sheetView>
  </sheetViews>
  <sheetFormatPr defaultColWidth="8.81640625" defaultRowHeight="14.5" x14ac:dyDescent="0.35"/>
  <cols>
    <col min="1" max="1" width="23.81640625" style="40" customWidth="1"/>
    <col min="2" max="2" width="28" style="40" customWidth="1"/>
    <col min="3" max="3" width="27.54296875" style="40" customWidth="1"/>
    <col min="4" max="4" width="23.54296875" style="40" customWidth="1"/>
    <col min="5" max="5" width="24.81640625" style="40" customWidth="1"/>
    <col min="6" max="16384" width="8.81640625" style="40"/>
  </cols>
  <sheetData>
    <row r="1" spans="1:5" s="35" customFormat="1" ht="29.5" thickBot="1" x14ac:dyDescent="0.4">
      <c r="A1" s="32" t="s">
        <v>79</v>
      </c>
      <c r="B1" s="33" t="s">
        <v>80</v>
      </c>
      <c r="C1" s="33" t="s">
        <v>183</v>
      </c>
      <c r="D1" s="33" t="s">
        <v>81</v>
      </c>
      <c r="E1" s="34" t="s">
        <v>82</v>
      </c>
    </row>
    <row r="2" spans="1:5" s="35" customFormat="1" ht="72.5" x14ac:dyDescent="0.35">
      <c r="A2" s="36" t="s">
        <v>83</v>
      </c>
      <c r="B2" s="37" t="s">
        <v>144</v>
      </c>
      <c r="C2" s="38"/>
      <c r="D2" s="38"/>
      <c r="E2" s="38"/>
    </row>
    <row r="3" spans="1:5" s="35" customFormat="1" x14ac:dyDescent="0.35">
      <c r="A3" s="30"/>
      <c r="B3" s="30" t="s">
        <v>87</v>
      </c>
      <c r="C3" s="39"/>
      <c r="D3" s="39"/>
      <c r="E3" s="38"/>
    </row>
    <row r="4" spans="1:5" s="35" customFormat="1" ht="43.5" x14ac:dyDescent="0.35">
      <c r="A4" s="30"/>
      <c r="B4" s="31" t="s">
        <v>89</v>
      </c>
      <c r="C4" s="39"/>
      <c r="D4" s="39"/>
      <c r="E4" s="38"/>
    </row>
    <row r="5" spans="1:5" s="35" customFormat="1" x14ac:dyDescent="0.35">
      <c r="A5" s="30"/>
      <c r="B5" s="30" t="s">
        <v>90</v>
      </c>
      <c r="C5" s="39"/>
      <c r="D5" s="39"/>
      <c r="E5" s="38"/>
    </row>
    <row r="6" spans="1:5" s="35" customFormat="1" x14ac:dyDescent="0.35">
      <c r="A6" s="30"/>
      <c r="B6" s="30" t="s">
        <v>91</v>
      </c>
      <c r="C6" s="39"/>
      <c r="D6" s="39"/>
      <c r="E6" s="38"/>
    </row>
    <row r="7" spans="1:5" s="35" customFormat="1" ht="43.5" x14ac:dyDescent="0.35">
      <c r="A7" s="30"/>
      <c r="B7" s="31" t="s">
        <v>92</v>
      </c>
      <c r="C7" s="39"/>
      <c r="D7" s="39"/>
      <c r="E7" s="38"/>
    </row>
    <row r="8" spans="1:5" s="35" customFormat="1" x14ac:dyDescent="0.35">
      <c r="A8" s="30"/>
      <c r="B8" s="31" t="s">
        <v>93</v>
      </c>
      <c r="C8" s="39"/>
      <c r="D8" s="39"/>
      <c r="E8" s="38"/>
    </row>
    <row r="9" spans="1:5" ht="29" x14ac:dyDescent="0.35">
      <c r="A9" s="31"/>
      <c r="B9" s="31" t="s">
        <v>184</v>
      </c>
      <c r="C9" s="39"/>
      <c r="D9" s="39"/>
      <c r="E9" s="31"/>
    </row>
    <row r="10" spans="1:5" ht="72.5" x14ac:dyDescent="0.35">
      <c r="A10" s="30" t="s">
        <v>95</v>
      </c>
      <c r="B10" s="37" t="s">
        <v>96</v>
      </c>
      <c r="C10" s="38"/>
      <c r="D10" s="38"/>
      <c r="E10" s="38"/>
    </row>
    <row r="11" spans="1:5" ht="58" x14ac:dyDescent="0.35">
      <c r="A11" s="31"/>
      <c r="B11" s="31" t="s">
        <v>97</v>
      </c>
      <c r="C11" s="39"/>
      <c r="D11" s="39"/>
      <c r="E11" s="38"/>
    </row>
    <row r="12" spans="1:5" ht="72.5" x14ac:dyDescent="0.35">
      <c r="A12" s="31"/>
      <c r="B12" s="31" t="s">
        <v>98</v>
      </c>
      <c r="C12" s="39"/>
      <c r="D12" s="39"/>
      <c r="E12" s="38"/>
    </row>
    <row r="13" spans="1:5" ht="58" x14ac:dyDescent="0.35">
      <c r="A13" s="31"/>
      <c r="B13" s="31" t="s">
        <v>185</v>
      </c>
      <c r="C13" s="39"/>
      <c r="D13" s="39"/>
      <c r="E13" s="38"/>
    </row>
    <row r="14" spans="1:5" ht="29" x14ac:dyDescent="0.35">
      <c r="A14" s="31"/>
      <c r="B14" s="31" t="s">
        <v>99</v>
      </c>
      <c r="C14" s="39"/>
      <c r="D14" s="39"/>
      <c r="E14" s="38"/>
    </row>
    <row r="15" spans="1:5" ht="72.5" x14ac:dyDescent="0.35">
      <c r="A15" s="31"/>
      <c r="B15" s="31" t="s">
        <v>180</v>
      </c>
      <c r="C15" s="39"/>
      <c r="D15" s="39"/>
      <c r="E15" s="39"/>
    </row>
    <row r="16" spans="1:5" ht="43.5" x14ac:dyDescent="0.35">
      <c r="A16" s="30" t="s">
        <v>100</v>
      </c>
      <c r="B16" s="31" t="s">
        <v>186</v>
      </c>
      <c r="C16" s="39"/>
      <c r="D16" s="39"/>
      <c r="E16" s="39"/>
    </row>
    <row r="17" spans="1:5" ht="145" x14ac:dyDescent="0.35">
      <c r="A17" s="31"/>
      <c r="B17" s="41" t="s">
        <v>101</v>
      </c>
      <c r="C17" s="39"/>
      <c r="D17" s="39"/>
      <c r="E17" s="39"/>
    </row>
    <row r="18" spans="1:5" ht="72.5" x14ac:dyDescent="0.35">
      <c r="A18" s="31"/>
      <c r="B18" s="31" t="s">
        <v>187</v>
      </c>
      <c r="C18" s="39"/>
      <c r="D18" s="39"/>
      <c r="E18" s="39"/>
    </row>
    <row r="19" spans="1:5" ht="43.75" customHeight="1" x14ac:dyDescent="0.35">
      <c r="A19" s="31"/>
      <c r="B19" s="31" t="s">
        <v>102</v>
      </c>
      <c r="C19" s="39"/>
      <c r="D19" s="39"/>
      <c r="E19" s="39"/>
    </row>
    <row r="20" spans="1:5" ht="29" x14ac:dyDescent="0.35">
      <c r="A20" s="31"/>
      <c r="B20" s="31" t="s">
        <v>103</v>
      </c>
      <c r="C20" s="39"/>
      <c r="D20" s="39"/>
      <c r="E20" s="39"/>
    </row>
    <row r="21" spans="1:5" ht="72.5" x14ac:dyDescent="0.35">
      <c r="A21" s="31"/>
      <c r="B21" s="31" t="s">
        <v>104</v>
      </c>
      <c r="C21" s="39"/>
      <c r="D21" s="39"/>
      <c r="E21" s="39"/>
    </row>
    <row r="22" spans="1:5" ht="43.5" x14ac:dyDescent="0.35">
      <c r="A22" s="31"/>
      <c r="B22" s="31" t="s">
        <v>105</v>
      </c>
      <c r="C22" s="39"/>
      <c r="D22" s="39"/>
      <c r="E22" s="39"/>
    </row>
    <row r="23" spans="1:5" ht="87" x14ac:dyDescent="0.35">
      <c r="A23" s="30" t="s">
        <v>106</v>
      </c>
      <c r="B23" s="31" t="s">
        <v>107</v>
      </c>
      <c r="C23" s="39"/>
      <c r="D23" s="39"/>
      <c r="E23" s="39"/>
    </row>
    <row r="24" spans="1:5" ht="29" x14ac:dyDescent="0.35">
      <c r="A24" s="31"/>
      <c r="B24" s="31" t="s">
        <v>108</v>
      </c>
      <c r="C24" s="39"/>
      <c r="D24" s="39"/>
      <c r="E24" s="39"/>
    </row>
    <row r="25" spans="1:5" ht="72.5" x14ac:dyDescent="0.35">
      <c r="A25" s="31"/>
      <c r="B25" s="31" t="s">
        <v>109</v>
      </c>
      <c r="C25" s="39"/>
      <c r="D25" s="39"/>
      <c r="E25" s="39"/>
    </row>
    <row r="26" spans="1:5" ht="29" x14ac:dyDescent="0.35">
      <c r="A26" s="31"/>
      <c r="B26" s="31" t="s">
        <v>110</v>
      </c>
      <c r="C26" s="39"/>
      <c r="D26" s="39"/>
      <c r="E26" s="39"/>
    </row>
    <row r="27" spans="1:5" x14ac:dyDescent="0.35">
      <c r="A27" s="31"/>
      <c r="B27" s="31" t="s">
        <v>111</v>
      </c>
      <c r="C27" s="39"/>
      <c r="D27" s="39"/>
      <c r="E27" s="39"/>
    </row>
    <row r="28" spans="1:5" ht="29" x14ac:dyDescent="0.35">
      <c r="A28" s="31"/>
      <c r="B28" s="31" t="s">
        <v>112</v>
      </c>
      <c r="C28" s="39"/>
      <c r="D28" s="39"/>
      <c r="E28" s="39"/>
    </row>
    <row r="29" spans="1:5" ht="43.5" x14ac:dyDescent="0.35">
      <c r="A29" s="31"/>
      <c r="B29" s="31" t="s">
        <v>113</v>
      </c>
      <c r="C29" s="39"/>
      <c r="D29" s="39"/>
      <c r="E29" s="39"/>
    </row>
    <row r="30" spans="1:5" ht="43.5" x14ac:dyDescent="0.35">
      <c r="A30" s="31"/>
      <c r="B30" s="31" t="s">
        <v>114</v>
      </c>
      <c r="C30" s="39"/>
      <c r="D30" s="39"/>
      <c r="E30" s="39"/>
    </row>
    <row r="31" spans="1:5" ht="43.5" x14ac:dyDescent="0.35">
      <c r="A31" s="31"/>
      <c r="B31" s="31" t="s">
        <v>115</v>
      </c>
      <c r="C31" s="39"/>
      <c r="D31" s="39"/>
      <c r="E31" s="39"/>
    </row>
    <row r="32" spans="1:5" ht="58" x14ac:dyDescent="0.35">
      <c r="A32" s="31"/>
      <c r="B32" s="41" t="s">
        <v>116</v>
      </c>
      <c r="C32" s="39"/>
      <c r="D32" s="39"/>
      <c r="E32" s="39"/>
    </row>
    <row r="33" spans="1:5" ht="29" x14ac:dyDescent="0.35">
      <c r="A33" s="31"/>
      <c r="B33" s="31" t="s">
        <v>117</v>
      </c>
      <c r="C33" s="39"/>
      <c r="D33" s="39"/>
      <c r="E33" s="39"/>
    </row>
    <row r="34" spans="1:5" ht="101.5" x14ac:dyDescent="0.35">
      <c r="A34" s="35" t="s">
        <v>118</v>
      </c>
      <c r="B34" s="40" t="s">
        <v>119</v>
      </c>
      <c r="C34" s="39"/>
      <c r="D34" s="39"/>
      <c r="E34" s="39"/>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7921-549C-4D09-A3F0-7539904B6FBE}">
  <dimension ref="A1:C8"/>
  <sheetViews>
    <sheetView workbookViewId="0">
      <selection activeCell="A10" sqref="A10"/>
    </sheetView>
  </sheetViews>
  <sheetFormatPr defaultRowHeight="14.5" x14ac:dyDescent="0.35"/>
  <cols>
    <col min="1" max="1" width="245.81640625" bestFit="1" customWidth="1"/>
  </cols>
  <sheetData>
    <row r="1" spans="1:3" x14ac:dyDescent="0.35">
      <c r="A1" s="42" t="s">
        <v>75</v>
      </c>
      <c r="B1" t="s">
        <v>76</v>
      </c>
      <c r="C1" t="s">
        <v>77</v>
      </c>
    </row>
    <row r="2" spans="1:3" x14ac:dyDescent="0.35">
      <c r="A2" t="s">
        <v>251</v>
      </c>
    </row>
    <row r="4" spans="1:3" ht="29" x14ac:dyDescent="0.35">
      <c r="A4" s="122" t="s">
        <v>252</v>
      </c>
    </row>
    <row r="5" spans="1:3" x14ac:dyDescent="0.35">
      <c r="A5" s="137"/>
    </row>
    <row r="6" spans="1:3" x14ac:dyDescent="0.35">
      <c r="A6" t="s">
        <v>78</v>
      </c>
    </row>
    <row r="8" spans="1:3" x14ac:dyDescent="0.35">
      <c r="A8" t="s">
        <v>253</v>
      </c>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5A99B-B7E1-4436-8BF7-50AE5095542A}">
  <dimension ref="A1:E34"/>
  <sheetViews>
    <sheetView tabSelected="1" workbookViewId="0">
      <pane ySplit="1" topLeftCell="A2" activePane="bottomLeft" state="frozen"/>
      <selection pane="bottomLeft" activeCell="E17" sqref="E17"/>
    </sheetView>
  </sheetViews>
  <sheetFormatPr defaultColWidth="8.81640625" defaultRowHeight="14.5" x14ac:dyDescent="0.35"/>
  <cols>
    <col min="1" max="1" width="23.81640625" style="40" customWidth="1"/>
    <col min="2" max="2" width="28" style="40" customWidth="1"/>
    <col min="3" max="3" width="27.54296875" style="40" customWidth="1"/>
    <col min="4" max="4" width="23.54296875" style="40" customWidth="1"/>
    <col min="5" max="5" width="24.81640625" style="40" customWidth="1"/>
    <col min="6" max="16384" width="8.81640625" style="40"/>
  </cols>
  <sheetData>
    <row r="1" spans="1:5" s="35" customFormat="1" ht="29.5" thickBot="1" x14ac:dyDescent="0.4">
      <c r="A1" s="32" t="s">
        <v>79</v>
      </c>
      <c r="B1" s="33" t="s">
        <v>80</v>
      </c>
      <c r="C1" s="33" t="s">
        <v>183</v>
      </c>
      <c r="D1" s="33" t="s">
        <v>81</v>
      </c>
      <c r="E1" s="34" t="s">
        <v>82</v>
      </c>
    </row>
    <row r="2" spans="1:5" s="35" customFormat="1" ht="72.5" x14ac:dyDescent="0.35">
      <c r="A2" s="36" t="s">
        <v>83</v>
      </c>
      <c r="B2" s="37" t="s">
        <v>144</v>
      </c>
      <c r="C2" s="38" t="s">
        <v>84</v>
      </c>
      <c r="D2" s="38" t="s">
        <v>85</v>
      </c>
      <c r="E2" s="38" t="s">
        <v>86</v>
      </c>
    </row>
    <row r="3" spans="1:5" s="35" customFormat="1" x14ac:dyDescent="0.35">
      <c r="A3" s="30"/>
      <c r="B3" s="30" t="s">
        <v>87</v>
      </c>
      <c r="C3" s="39" t="s">
        <v>84</v>
      </c>
      <c r="D3" s="39" t="s">
        <v>88</v>
      </c>
      <c r="E3" s="38" t="s">
        <v>86</v>
      </c>
    </row>
    <row r="4" spans="1:5" s="35" customFormat="1" ht="43.5" x14ac:dyDescent="0.35">
      <c r="A4" s="30"/>
      <c r="B4" s="31" t="s">
        <v>89</v>
      </c>
      <c r="C4" s="39" t="s">
        <v>84</v>
      </c>
      <c r="D4" s="39" t="s">
        <v>88</v>
      </c>
      <c r="E4" s="38" t="s">
        <v>86</v>
      </c>
    </row>
    <row r="5" spans="1:5" s="35" customFormat="1" x14ac:dyDescent="0.35">
      <c r="A5" s="30"/>
      <c r="B5" s="30" t="s">
        <v>90</v>
      </c>
      <c r="C5" s="39" t="s">
        <v>84</v>
      </c>
      <c r="D5" s="39" t="s">
        <v>88</v>
      </c>
      <c r="E5" s="38" t="s">
        <v>86</v>
      </c>
    </row>
    <row r="6" spans="1:5" s="35" customFormat="1" x14ac:dyDescent="0.35">
      <c r="A6" s="30"/>
      <c r="B6" s="30" t="s">
        <v>91</v>
      </c>
      <c r="C6" s="39" t="s">
        <v>84</v>
      </c>
      <c r="D6" s="39" t="s">
        <v>88</v>
      </c>
      <c r="E6" s="38" t="s">
        <v>86</v>
      </c>
    </row>
    <row r="7" spans="1:5" s="35" customFormat="1" ht="43.5" x14ac:dyDescent="0.35">
      <c r="A7" s="30"/>
      <c r="B7" s="31" t="s">
        <v>92</v>
      </c>
      <c r="C7" s="39" t="s">
        <v>84</v>
      </c>
      <c r="D7" s="39" t="s">
        <v>88</v>
      </c>
      <c r="E7" s="38" t="s">
        <v>86</v>
      </c>
    </row>
    <row r="8" spans="1:5" s="35" customFormat="1" ht="29" x14ac:dyDescent="0.35">
      <c r="A8" s="30"/>
      <c r="B8" s="31" t="s">
        <v>93</v>
      </c>
      <c r="C8" s="39" t="s">
        <v>94</v>
      </c>
      <c r="D8" s="39" t="s">
        <v>88</v>
      </c>
      <c r="E8" s="38" t="s">
        <v>86</v>
      </c>
    </row>
    <row r="9" spans="1:5" ht="29" x14ac:dyDescent="0.35">
      <c r="A9" s="31"/>
      <c r="B9" s="31" t="s">
        <v>184</v>
      </c>
      <c r="C9" s="39" t="s">
        <v>84</v>
      </c>
      <c r="D9" s="39" t="s">
        <v>88</v>
      </c>
      <c r="E9" s="31" t="s">
        <v>86</v>
      </c>
    </row>
    <row r="10" spans="1:5" ht="72.5" x14ac:dyDescent="0.35">
      <c r="A10" s="30" t="s">
        <v>95</v>
      </c>
      <c r="B10" s="37" t="s">
        <v>96</v>
      </c>
      <c r="C10" s="38" t="s">
        <v>84</v>
      </c>
      <c r="D10" s="38" t="s">
        <v>133</v>
      </c>
      <c r="E10" s="38" t="s">
        <v>86</v>
      </c>
    </row>
    <row r="11" spans="1:5" ht="58" x14ac:dyDescent="0.35">
      <c r="A11" s="31"/>
      <c r="B11" s="31" t="s">
        <v>97</v>
      </c>
      <c r="C11" s="39" t="s">
        <v>84</v>
      </c>
      <c r="D11" s="39" t="s">
        <v>156</v>
      </c>
      <c r="E11" s="38" t="s">
        <v>86</v>
      </c>
    </row>
    <row r="12" spans="1:5" ht="72.5" x14ac:dyDescent="0.35">
      <c r="A12" s="31"/>
      <c r="B12" s="31" t="s">
        <v>98</v>
      </c>
      <c r="C12" s="39" t="s">
        <v>134</v>
      </c>
      <c r="D12" s="39" t="s">
        <v>86</v>
      </c>
      <c r="E12" s="38" t="s">
        <v>86</v>
      </c>
    </row>
    <row r="13" spans="1:5" ht="58" x14ac:dyDescent="0.35">
      <c r="A13" s="31"/>
      <c r="B13" s="31" t="s">
        <v>185</v>
      </c>
      <c r="C13" s="39" t="s">
        <v>84</v>
      </c>
      <c r="D13" s="39" t="s">
        <v>135</v>
      </c>
      <c r="E13" s="38" t="s">
        <v>86</v>
      </c>
    </row>
    <row r="14" spans="1:5" ht="72.5" x14ac:dyDescent="0.35">
      <c r="A14" s="31"/>
      <c r="B14" s="31" t="s">
        <v>99</v>
      </c>
      <c r="C14" s="39" t="s">
        <v>84</v>
      </c>
      <c r="D14" s="39" t="s">
        <v>136</v>
      </c>
      <c r="E14" s="38" t="s">
        <v>86</v>
      </c>
    </row>
    <row r="15" spans="1:5" ht="72.5" x14ac:dyDescent="0.35">
      <c r="A15" s="31"/>
      <c r="B15" s="31" t="s">
        <v>180</v>
      </c>
      <c r="C15" s="39" t="s">
        <v>157</v>
      </c>
      <c r="D15" s="39"/>
      <c r="E15" s="39"/>
    </row>
    <row r="16" spans="1:5" ht="43.5" x14ac:dyDescent="0.35">
      <c r="A16" s="30" t="s">
        <v>100</v>
      </c>
      <c r="B16" s="31" t="s">
        <v>186</v>
      </c>
      <c r="C16" s="39"/>
      <c r="D16" s="39"/>
      <c r="E16" s="39"/>
    </row>
    <row r="17" spans="1:5" ht="145" x14ac:dyDescent="0.35">
      <c r="A17" s="31"/>
      <c r="B17" s="41" t="s">
        <v>101</v>
      </c>
      <c r="C17" s="39" t="s">
        <v>137</v>
      </c>
      <c r="D17" s="39"/>
      <c r="E17" s="39"/>
    </row>
    <row r="18" spans="1:5" ht="72.5" x14ac:dyDescent="0.35">
      <c r="A18" s="31"/>
      <c r="B18" s="31" t="s">
        <v>187</v>
      </c>
      <c r="C18" s="39" t="s">
        <v>169</v>
      </c>
      <c r="D18" s="39"/>
      <c r="E18" s="39"/>
    </row>
    <row r="19" spans="1:5" ht="43.75" customHeight="1" x14ac:dyDescent="0.35">
      <c r="A19" s="31"/>
      <c r="B19" s="31" t="s">
        <v>102</v>
      </c>
      <c r="C19" s="39" t="s">
        <v>84</v>
      </c>
      <c r="D19" s="39" t="s">
        <v>170</v>
      </c>
      <c r="E19" s="39" t="s">
        <v>86</v>
      </c>
    </row>
    <row r="20" spans="1:5" ht="29" x14ac:dyDescent="0.35">
      <c r="A20" s="31"/>
      <c r="B20" s="31" t="s">
        <v>103</v>
      </c>
      <c r="C20" s="39" t="s">
        <v>86</v>
      </c>
      <c r="D20" s="39"/>
      <c r="E20" s="39"/>
    </row>
    <row r="21" spans="1:5" ht="72.5" x14ac:dyDescent="0.35">
      <c r="A21" s="31"/>
      <c r="B21" s="31" t="s">
        <v>104</v>
      </c>
      <c r="C21" s="39" t="s">
        <v>138</v>
      </c>
      <c r="D21" s="39"/>
      <c r="E21" s="39"/>
    </row>
    <row r="22" spans="1:5" ht="43.5" x14ac:dyDescent="0.35">
      <c r="A22" s="31"/>
      <c r="B22" s="31" t="s">
        <v>105</v>
      </c>
      <c r="C22" s="39" t="s">
        <v>84</v>
      </c>
      <c r="D22" s="39" t="s">
        <v>139</v>
      </c>
      <c r="E22" s="39" t="s">
        <v>86</v>
      </c>
    </row>
    <row r="23" spans="1:5" ht="87" x14ac:dyDescent="0.35">
      <c r="A23" s="30" t="s">
        <v>106</v>
      </c>
      <c r="B23" s="31" t="s">
        <v>107</v>
      </c>
      <c r="C23" s="39" t="s">
        <v>84</v>
      </c>
      <c r="D23" s="39" t="s">
        <v>142</v>
      </c>
      <c r="E23" s="39"/>
    </row>
    <row r="24" spans="1:5" ht="29" x14ac:dyDescent="0.35">
      <c r="A24" s="31"/>
      <c r="B24" s="31" t="s">
        <v>108</v>
      </c>
      <c r="C24" s="39" t="s">
        <v>188</v>
      </c>
      <c r="D24" s="39"/>
      <c r="E24" s="39"/>
    </row>
    <row r="25" spans="1:5" ht="116" x14ac:dyDescent="0.35">
      <c r="A25" s="31"/>
      <c r="B25" s="31" t="s">
        <v>109</v>
      </c>
      <c r="C25" s="39" t="s">
        <v>189</v>
      </c>
      <c r="D25" s="39" t="s">
        <v>190</v>
      </c>
      <c r="E25" s="39"/>
    </row>
    <row r="26" spans="1:5" ht="29" x14ac:dyDescent="0.35">
      <c r="A26" s="31"/>
      <c r="B26" s="31" t="s">
        <v>110</v>
      </c>
      <c r="C26" s="39" t="s">
        <v>172</v>
      </c>
      <c r="D26" s="39" t="s">
        <v>173</v>
      </c>
      <c r="E26" s="39"/>
    </row>
    <row r="27" spans="1:5" ht="29" x14ac:dyDescent="0.35">
      <c r="A27" s="31"/>
      <c r="B27" s="31" t="s">
        <v>111</v>
      </c>
      <c r="C27" s="39" t="s">
        <v>175</v>
      </c>
      <c r="D27" s="39"/>
      <c r="E27" s="39"/>
    </row>
    <row r="28" spans="1:5" ht="29" x14ac:dyDescent="0.35">
      <c r="A28" s="31"/>
      <c r="B28" s="31" t="s">
        <v>112</v>
      </c>
      <c r="C28" s="39" t="s">
        <v>174</v>
      </c>
      <c r="D28" s="39"/>
      <c r="E28" s="39"/>
    </row>
    <row r="29" spans="1:5" ht="43.5" x14ac:dyDescent="0.35">
      <c r="A29" s="31"/>
      <c r="B29" s="31" t="s">
        <v>113</v>
      </c>
      <c r="C29" s="39" t="s">
        <v>177</v>
      </c>
      <c r="D29" s="39"/>
      <c r="E29" s="39"/>
    </row>
    <row r="30" spans="1:5" ht="43.5" x14ac:dyDescent="0.35">
      <c r="A30" s="31"/>
      <c r="B30" s="31" t="s">
        <v>114</v>
      </c>
      <c r="C30" s="39" t="s">
        <v>178</v>
      </c>
      <c r="D30" s="39" t="s">
        <v>179</v>
      </c>
      <c r="E30" s="39"/>
    </row>
    <row r="31" spans="1:5" ht="43.5" x14ac:dyDescent="0.35">
      <c r="A31" s="31"/>
      <c r="B31" s="31" t="s">
        <v>115</v>
      </c>
      <c r="C31" s="39" t="s">
        <v>176</v>
      </c>
      <c r="D31" s="39"/>
      <c r="E31" s="39"/>
    </row>
    <row r="32" spans="1:5" ht="58" x14ac:dyDescent="0.35">
      <c r="A32" s="31"/>
      <c r="B32" s="41" t="s">
        <v>116</v>
      </c>
      <c r="C32" s="39" t="s">
        <v>86</v>
      </c>
      <c r="D32" s="39"/>
      <c r="E32" s="39"/>
    </row>
    <row r="33" spans="1:5" ht="29" x14ac:dyDescent="0.35">
      <c r="A33" s="31"/>
      <c r="B33" s="31" t="s">
        <v>117</v>
      </c>
      <c r="C33" s="39" t="s">
        <v>140</v>
      </c>
      <c r="D33" s="39"/>
      <c r="E33" s="39"/>
    </row>
    <row r="34" spans="1:5" ht="101.5" x14ac:dyDescent="0.35">
      <c r="A34" s="35" t="s">
        <v>118</v>
      </c>
      <c r="B34" s="40" t="s">
        <v>119</v>
      </c>
      <c r="C34" s="39" t="s">
        <v>84</v>
      </c>
      <c r="D34" s="39" t="s">
        <v>141</v>
      </c>
      <c r="E34" s="39" t="s">
        <v>143</v>
      </c>
    </row>
  </sheetData>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zoomScaleNormal="100" workbookViewId="0">
      <pane ySplit="2" topLeftCell="A45" activePane="bottomLeft" state="frozen"/>
      <selection pane="bottomLeft" activeCell="B6" sqref="B6"/>
    </sheetView>
  </sheetViews>
  <sheetFormatPr defaultColWidth="12.54296875" defaultRowHeight="14.5" x14ac:dyDescent="0.35"/>
  <cols>
    <col min="1" max="1" width="12.453125" style="2" customWidth="1"/>
    <col min="2" max="2" width="112.54296875" style="1" customWidth="1"/>
    <col min="3" max="3" width="4.54296875" style="1" bestFit="1" customWidth="1"/>
    <col min="4" max="4" width="4.453125" style="1" bestFit="1" customWidth="1"/>
    <col min="5" max="5" width="5.453125" style="1" bestFit="1" customWidth="1"/>
    <col min="6" max="6" width="5.81640625" style="1" bestFit="1" customWidth="1"/>
    <col min="7" max="7" width="10.54296875" style="1" bestFit="1" customWidth="1"/>
    <col min="8" max="8" width="13.1796875" style="1" customWidth="1"/>
    <col min="9" max="10" width="12.453125" style="1" bestFit="1" customWidth="1"/>
    <col min="11" max="11" width="10.54296875" style="1" bestFit="1" customWidth="1"/>
    <col min="12" max="12" width="10.1796875" style="1" bestFit="1" customWidth="1"/>
    <col min="13" max="14" width="12.54296875" style="1"/>
    <col min="15" max="15" width="12.1796875" style="1" bestFit="1" customWidth="1"/>
    <col min="16" max="16384" width="12.54296875" style="1"/>
  </cols>
  <sheetData>
    <row r="1" spans="1:18" ht="36" customHeight="1" x14ac:dyDescent="0.35">
      <c r="A1" s="9" t="s">
        <v>14</v>
      </c>
      <c r="B1" s="5" t="s">
        <v>182</v>
      </c>
      <c r="C1" s="141" t="s">
        <v>66</v>
      </c>
      <c r="D1" s="140"/>
      <c r="E1" s="140"/>
      <c r="F1" s="140"/>
      <c r="G1" s="138" t="s">
        <v>67</v>
      </c>
      <c r="H1" s="139"/>
      <c r="I1" s="139"/>
    </row>
    <row r="2" spans="1:18" ht="59.5" customHeight="1" x14ac:dyDescent="0.35">
      <c r="A2" s="10" t="s">
        <v>0</v>
      </c>
      <c r="B2" s="6" t="s">
        <v>16</v>
      </c>
      <c r="C2" s="3" t="s">
        <v>1</v>
      </c>
      <c r="D2" s="3" t="s">
        <v>2</v>
      </c>
      <c r="E2" s="3" t="s">
        <v>3</v>
      </c>
      <c r="F2" s="3" t="s">
        <v>4</v>
      </c>
      <c r="G2" s="3" t="s">
        <v>5</v>
      </c>
      <c r="H2" s="3" t="s">
        <v>6</v>
      </c>
      <c r="I2" s="3" t="s">
        <v>7</v>
      </c>
      <c r="J2" s="3" t="s">
        <v>68</v>
      </c>
      <c r="K2" s="3" t="s">
        <v>8</v>
      </c>
      <c r="L2" s="3" t="s">
        <v>9</v>
      </c>
      <c r="M2" s="3" t="s">
        <v>15</v>
      </c>
      <c r="N2" s="4" t="s">
        <v>17</v>
      </c>
      <c r="O2" s="3" t="s">
        <v>10</v>
      </c>
      <c r="Q2" s="28"/>
    </row>
    <row r="3" spans="1:18" ht="29" x14ac:dyDescent="0.35">
      <c r="A3" s="9" t="s">
        <v>158</v>
      </c>
      <c r="B3" s="6" t="s">
        <v>72</v>
      </c>
      <c r="C3" s="3"/>
      <c r="D3" s="3"/>
      <c r="E3" s="3"/>
      <c r="F3" s="3"/>
      <c r="G3" s="3"/>
      <c r="H3" s="3"/>
      <c r="I3" s="3"/>
      <c r="J3" s="3"/>
      <c r="K3" s="3"/>
      <c r="L3" s="3"/>
      <c r="M3" s="3"/>
      <c r="N3" s="4"/>
      <c r="O3" s="3"/>
    </row>
    <row r="4" spans="1:18" x14ac:dyDescent="0.35">
      <c r="A4" s="9" t="s">
        <v>73</v>
      </c>
      <c r="B4" s="6"/>
      <c r="C4" s="3"/>
      <c r="D4" s="3"/>
      <c r="E4" s="3"/>
      <c r="F4" s="3"/>
      <c r="G4" s="3"/>
      <c r="H4" s="3"/>
      <c r="I4" s="3"/>
      <c r="J4" s="3"/>
      <c r="K4" s="3"/>
      <c r="L4" s="3"/>
      <c r="M4" s="3"/>
      <c r="N4" s="4"/>
      <c r="O4" s="3"/>
    </row>
    <row r="5" spans="1:18" x14ac:dyDescent="0.35">
      <c r="A5" s="11">
        <v>43256</v>
      </c>
      <c r="B5" s="1" t="s">
        <v>62</v>
      </c>
      <c r="C5" s="2"/>
      <c r="D5" s="2"/>
      <c r="E5" s="2"/>
      <c r="F5" s="2"/>
      <c r="G5" s="2"/>
      <c r="H5" s="2"/>
      <c r="I5" s="2">
        <v>6</v>
      </c>
      <c r="J5" s="2"/>
      <c r="K5" s="2">
        <v>6</v>
      </c>
      <c r="L5" s="2"/>
      <c r="M5" s="2"/>
      <c r="N5" s="12">
        <v>2</v>
      </c>
      <c r="O5" s="2">
        <v>6</v>
      </c>
    </row>
    <row r="6" spans="1:18" ht="43.5" x14ac:dyDescent="0.35">
      <c r="A6" s="11">
        <v>43337</v>
      </c>
      <c r="B6" s="1" t="s">
        <v>63</v>
      </c>
      <c r="C6" s="2"/>
      <c r="D6" s="2"/>
      <c r="E6" s="2"/>
      <c r="F6" s="2"/>
      <c r="G6" s="2"/>
      <c r="H6" s="2"/>
      <c r="I6" s="2"/>
      <c r="J6" s="2">
        <v>4</v>
      </c>
      <c r="K6" s="12">
        <v>4</v>
      </c>
      <c r="L6" s="2"/>
      <c r="M6" s="12">
        <v>0</v>
      </c>
      <c r="N6" s="12">
        <v>4</v>
      </c>
      <c r="O6" s="2">
        <v>4</v>
      </c>
      <c r="Q6" s="7"/>
    </row>
    <row r="7" spans="1:18" ht="73" thickBot="1" x14ac:dyDescent="0.4">
      <c r="A7" s="11">
        <v>43353</v>
      </c>
      <c r="B7" s="1" t="s">
        <v>18</v>
      </c>
      <c r="C7" s="2"/>
      <c r="D7" s="2"/>
      <c r="E7" s="2"/>
      <c r="F7" s="2"/>
      <c r="G7" s="2">
        <v>2.8</v>
      </c>
      <c r="H7" s="2"/>
      <c r="I7" s="2"/>
      <c r="J7" s="2"/>
      <c r="K7" s="2"/>
      <c r="L7" s="2">
        <v>2.8</v>
      </c>
      <c r="M7" s="2"/>
      <c r="N7" s="12">
        <v>1</v>
      </c>
      <c r="O7" s="2">
        <v>2.8</v>
      </c>
      <c r="Q7" s="8"/>
    </row>
    <row r="8" spans="1:18" s="48" customFormat="1" x14ac:dyDescent="0.35">
      <c r="A8" s="24">
        <v>43381</v>
      </c>
      <c r="B8" s="47" t="s">
        <v>152</v>
      </c>
      <c r="C8" s="46"/>
      <c r="D8" s="46"/>
      <c r="E8" s="46"/>
      <c r="F8" s="46"/>
      <c r="G8" s="46"/>
      <c r="H8" s="46"/>
      <c r="I8" s="46"/>
      <c r="J8" s="46"/>
      <c r="K8" s="46"/>
      <c r="L8" s="46"/>
      <c r="M8" s="46"/>
      <c r="N8" s="45"/>
      <c r="O8" s="46"/>
      <c r="Q8" s="56"/>
    </row>
    <row r="9" spans="1:18" x14ac:dyDescent="0.35">
      <c r="A9" s="57">
        <v>43381</v>
      </c>
      <c r="B9" s="1" t="s">
        <v>149</v>
      </c>
      <c r="C9" s="2"/>
      <c r="D9" s="2"/>
      <c r="E9" s="2"/>
      <c r="F9" s="2"/>
      <c r="G9" s="2"/>
      <c r="H9" s="2">
        <v>1</v>
      </c>
      <c r="I9" s="2"/>
      <c r="J9" s="2"/>
      <c r="K9" s="2">
        <v>1</v>
      </c>
      <c r="L9" s="2"/>
      <c r="M9" s="2"/>
      <c r="N9" s="12">
        <v>4</v>
      </c>
      <c r="O9" s="2">
        <v>1</v>
      </c>
    </row>
    <row r="10" spans="1:18" x14ac:dyDescent="0.35">
      <c r="A10" s="57">
        <v>43381</v>
      </c>
      <c r="B10" s="1" t="s">
        <v>148</v>
      </c>
      <c r="C10" s="2"/>
      <c r="D10" s="2"/>
      <c r="E10" s="2"/>
      <c r="F10" s="2"/>
      <c r="G10" s="2"/>
      <c r="H10" s="2">
        <v>1</v>
      </c>
      <c r="I10" s="2"/>
      <c r="J10" s="2"/>
      <c r="K10" s="2">
        <v>1</v>
      </c>
      <c r="L10" s="2"/>
      <c r="M10" s="2"/>
      <c r="N10" s="12">
        <v>4</v>
      </c>
      <c r="O10" s="2">
        <v>1</v>
      </c>
    </row>
    <row r="11" spans="1:18" x14ac:dyDescent="0.35">
      <c r="A11" s="57">
        <v>43381</v>
      </c>
      <c r="B11" s="53" t="s">
        <v>150</v>
      </c>
      <c r="C11" s="54"/>
      <c r="D11" s="54"/>
      <c r="E11" s="54"/>
      <c r="F11" s="54"/>
      <c r="G11" s="54"/>
      <c r="H11" s="54"/>
      <c r="I11" s="54"/>
      <c r="J11" s="54">
        <v>2</v>
      </c>
      <c r="K11" s="54">
        <v>2</v>
      </c>
      <c r="L11" s="54"/>
      <c r="M11" s="54"/>
      <c r="N11" s="45">
        <v>4</v>
      </c>
      <c r="O11" s="54">
        <v>2</v>
      </c>
    </row>
    <row r="12" spans="1:18" x14ac:dyDescent="0.35">
      <c r="A12" s="57">
        <v>43381</v>
      </c>
      <c r="B12" s="1" t="s">
        <v>151</v>
      </c>
      <c r="C12" s="2">
        <v>1</v>
      </c>
      <c r="D12" s="2"/>
      <c r="E12" s="2"/>
      <c r="F12" s="2"/>
      <c r="G12" s="2"/>
      <c r="H12" s="2"/>
      <c r="I12" s="2"/>
      <c r="J12" s="2"/>
      <c r="K12" s="2">
        <v>1</v>
      </c>
      <c r="L12" s="2"/>
      <c r="M12" s="2"/>
      <c r="N12" s="12">
        <v>4</v>
      </c>
      <c r="O12" s="2">
        <v>1</v>
      </c>
    </row>
    <row r="13" spans="1:18" ht="31.75" customHeight="1" x14ac:dyDescent="0.35">
      <c r="A13" s="57">
        <v>43382</v>
      </c>
      <c r="B13" s="1" t="s">
        <v>153</v>
      </c>
      <c r="C13" s="2"/>
      <c r="D13" s="2"/>
      <c r="E13" s="2"/>
      <c r="F13" s="2"/>
      <c r="G13" s="2"/>
      <c r="H13" s="2"/>
      <c r="I13" s="2">
        <v>8</v>
      </c>
      <c r="J13" s="2"/>
      <c r="K13" s="2">
        <v>8</v>
      </c>
      <c r="L13" s="2"/>
      <c r="M13" s="2"/>
      <c r="N13" s="12">
        <v>4</v>
      </c>
      <c r="O13" s="55" t="s">
        <v>154</v>
      </c>
    </row>
    <row r="14" spans="1:18" ht="28.75" customHeight="1" x14ac:dyDescent="0.35">
      <c r="A14" s="57">
        <v>43383</v>
      </c>
      <c r="B14" s="1" t="s">
        <v>64</v>
      </c>
      <c r="C14" s="2"/>
      <c r="D14" s="2">
        <v>1</v>
      </c>
      <c r="E14" s="2"/>
      <c r="F14" s="2"/>
      <c r="G14" s="2"/>
      <c r="H14" s="2"/>
      <c r="I14" s="2"/>
      <c r="J14" s="2"/>
      <c r="K14" s="2"/>
      <c r="L14" s="2"/>
      <c r="M14" s="2">
        <v>1</v>
      </c>
      <c r="N14" s="12">
        <v>13</v>
      </c>
      <c r="O14" s="55" t="s">
        <v>70</v>
      </c>
    </row>
    <row r="15" spans="1:18" ht="29" x14ac:dyDescent="0.35">
      <c r="A15" s="57">
        <v>43384</v>
      </c>
      <c r="B15" s="1" t="s">
        <v>12</v>
      </c>
      <c r="C15" s="2"/>
      <c r="D15" s="2"/>
      <c r="E15" s="2"/>
      <c r="F15" s="2"/>
      <c r="G15" s="2"/>
      <c r="H15" s="2"/>
      <c r="I15" s="2"/>
      <c r="J15" s="2">
        <v>1</v>
      </c>
      <c r="K15" s="2"/>
      <c r="L15" s="2"/>
      <c r="M15" s="2">
        <v>1</v>
      </c>
      <c r="N15" s="12">
        <v>1</v>
      </c>
      <c r="O15" s="55" t="s">
        <v>11</v>
      </c>
      <c r="P15" s="140" t="s">
        <v>181</v>
      </c>
      <c r="Q15" s="140"/>
      <c r="R15" s="140"/>
    </row>
    <row r="16" spans="1:18" x14ac:dyDescent="0.35">
      <c r="A16" s="57">
        <v>43470</v>
      </c>
      <c r="B16" s="1" t="s">
        <v>248</v>
      </c>
      <c r="C16" s="2">
        <v>1</v>
      </c>
      <c r="D16" s="2"/>
      <c r="E16" s="2"/>
      <c r="F16" s="2"/>
      <c r="G16" s="2"/>
      <c r="H16" s="2"/>
      <c r="I16" s="2"/>
      <c r="J16" s="2"/>
      <c r="K16" s="2">
        <v>1</v>
      </c>
      <c r="L16" s="2"/>
      <c r="M16" s="2"/>
      <c r="N16" s="2">
        <v>4</v>
      </c>
      <c r="O16" s="55" t="s">
        <v>11</v>
      </c>
      <c r="P16" s="29"/>
    </row>
    <row r="17" spans="1:16" x14ac:dyDescent="0.35">
      <c r="A17" s="25" t="s">
        <v>65</v>
      </c>
      <c r="B17" s="26"/>
      <c r="C17" s="27">
        <f t="shared" ref="C17:M17" si="0">SUM(C7:C16)</f>
        <v>2</v>
      </c>
      <c r="D17" s="27">
        <f t="shared" si="0"/>
        <v>1</v>
      </c>
      <c r="E17" s="27">
        <f t="shared" si="0"/>
        <v>0</v>
      </c>
      <c r="F17" s="27">
        <f t="shared" si="0"/>
        <v>0</v>
      </c>
      <c r="G17" s="27">
        <f t="shared" si="0"/>
        <v>2.8</v>
      </c>
      <c r="H17" s="27">
        <f>SUM(H4:H16)</f>
        <v>2</v>
      </c>
      <c r="I17" s="27">
        <f>SUM(I5:I16)</f>
        <v>14</v>
      </c>
      <c r="J17" s="27">
        <f>SUM(J5:J16)</f>
        <v>7</v>
      </c>
      <c r="K17" s="27">
        <f>SUM(K4:K16)</f>
        <v>24</v>
      </c>
      <c r="L17" s="27">
        <f t="shared" si="0"/>
        <v>2.8</v>
      </c>
      <c r="M17" s="27">
        <f t="shared" si="0"/>
        <v>2</v>
      </c>
      <c r="N17" s="27"/>
      <c r="O17" s="27">
        <f>SUM(O5:O12)+2.19</f>
        <v>19.990000000000002</v>
      </c>
      <c r="P17" s="29"/>
    </row>
    <row r="18" spans="1:16" x14ac:dyDescent="0.35">
      <c r="A18" s="24"/>
      <c r="C18" s="2"/>
      <c r="D18" s="2"/>
      <c r="E18" s="2"/>
      <c r="F18" s="2"/>
      <c r="G18" s="2"/>
      <c r="H18" s="2"/>
      <c r="I18" s="2"/>
      <c r="J18" s="2"/>
      <c r="K18" s="2"/>
      <c r="L18" s="2"/>
      <c r="M18" s="2"/>
      <c r="N18" s="2"/>
      <c r="O18" s="2"/>
    </row>
    <row r="19" spans="1:16" x14ac:dyDescent="0.35">
      <c r="B19" s="1" t="s">
        <v>13</v>
      </c>
      <c r="C19" s="2">
        <v>2</v>
      </c>
      <c r="D19" s="2">
        <v>1</v>
      </c>
      <c r="E19" s="2">
        <v>0</v>
      </c>
      <c r="F19" s="2">
        <v>0</v>
      </c>
      <c r="G19" s="2">
        <v>2.8</v>
      </c>
      <c r="H19" s="2">
        <v>2</v>
      </c>
      <c r="I19" s="2">
        <v>14</v>
      </c>
      <c r="J19" s="2">
        <v>7</v>
      </c>
      <c r="K19" s="55">
        <v>24</v>
      </c>
      <c r="L19" s="2">
        <v>2.8</v>
      </c>
      <c r="M19" s="49">
        <v>2</v>
      </c>
      <c r="N19" s="2"/>
      <c r="O19" s="62">
        <f>O17+O4</f>
        <v>19.990000000000002</v>
      </c>
      <c r="P19" s="13"/>
    </row>
    <row r="21" spans="1:16" x14ac:dyDescent="0.35">
      <c r="B21" s="5" t="s">
        <v>69</v>
      </c>
      <c r="C21" s="138">
        <f>C19+D19+E19+F19</f>
        <v>3</v>
      </c>
      <c r="D21" s="139"/>
      <c r="E21" s="139"/>
      <c r="F21" s="139"/>
      <c r="G21" s="138">
        <f>G19+H19+I19</f>
        <v>18.8</v>
      </c>
      <c r="H21" s="139"/>
      <c r="I21" s="139"/>
      <c r="J21" s="12">
        <f>J19</f>
        <v>7</v>
      </c>
      <c r="K21" s="138">
        <f>K19+L19</f>
        <v>26.8</v>
      </c>
      <c r="L21" s="138"/>
      <c r="M21" s="62">
        <f>M19</f>
        <v>2</v>
      </c>
    </row>
    <row r="23" spans="1:16" x14ac:dyDescent="0.35">
      <c r="B23" s="5" t="s">
        <v>155</v>
      </c>
      <c r="C23" s="138">
        <v>20</v>
      </c>
      <c r="D23" s="139"/>
      <c r="E23" s="139"/>
      <c r="F23" s="139"/>
      <c r="G23" s="138">
        <v>20</v>
      </c>
      <c r="H23" s="139"/>
      <c r="I23" s="139"/>
      <c r="J23" s="12">
        <v>20</v>
      </c>
      <c r="K23" s="12">
        <v>20</v>
      </c>
      <c r="L23" s="12">
        <v>10</v>
      </c>
      <c r="M23" s="12">
        <v>40</v>
      </c>
      <c r="N23" s="12"/>
      <c r="O23" s="12">
        <v>60</v>
      </c>
    </row>
    <row r="25" spans="1:16" x14ac:dyDescent="0.35">
      <c r="B25" s="5" t="s">
        <v>120</v>
      </c>
      <c r="C25" s="138">
        <v>22</v>
      </c>
      <c r="D25" s="139"/>
      <c r="E25" s="139"/>
      <c r="F25" s="139"/>
      <c r="G25" s="138">
        <v>22</v>
      </c>
      <c r="H25" s="139"/>
      <c r="I25" s="139"/>
      <c r="J25" s="12">
        <v>0</v>
      </c>
      <c r="K25" s="12">
        <v>22</v>
      </c>
      <c r="L25" s="12">
        <v>10</v>
      </c>
      <c r="M25" s="49">
        <v>40</v>
      </c>
      <c r="O25" s="12">
        <v>66</v>
      </c>
    </row>
    <row r="26" spans="1:16" s="52" customFormat="1" x14ac:dyDescent="0.35">
      <c r="A26" s="50"/>
      <c r="B26" s="51"/>
      <c r="C26" s="49"/>
      <c r="D26" s="50"/>
      <c r="E26" s="50"/>
      <c r="F26" s="50"/>
      <c r="G26" s="49"/>
      <c r="H26" s="50"/>
      <c r="I26" s="50"/>
      <c r="J26" s="49"/>
      <c r="K26" s="49"/>
      <c r="L26" s="49"/>
      <c r="O26" s="49"/>
    </row>
    <row r="27" spans="1:16" x14ac:dyDescent="0.35">
      <c r="B27" s="47" t="s">
        <v>171</v>
      </c>
      <c r="E27" s="45">
        <f>C25-C21</f>
        <v>19</v>
      </c>
      <c r="F27" s="45"/>
      <c r="G27" s="45"/>
      <c r="H27" s="45">
        <v>3.2</v>
      </c>
      <c r="I27" s="45"/>
      <c r="J27" s="45">
        <v>0</v>
      </c>
      <c r="K27" s="45">
        <f>K25-K21</f>
        <v>-4.8000000000000007</v>
      </c>
      <c r="L27" s="45">
        <f>L23-L19</f>
        <v>7.2</v>
      </c>
      <c r="M27" s="45">
        <v>0</v>
      </c>
      <c r="N27" s="45"/>
      <c r="O27" s="45">
        <f>O25-O19</f>
        <v>46.01</v>
      </c>
    </row>
    <row r="29" spans="1:16" x14ac:dyDescent="0.35">
      <c r="B29" s="51" t="s">
        <v>159</v>
      </c>
    </row>
    <row r="31" spans="1:16" x14ac:dyDescent="0.35">
      <c r="B31" s="51" t="s">
        <v>191</v>
      </c>
    </row>
    <row r="32" spans="1:16" x14ac:dyDescent="0.35">
      <c r="B32" s="51" t="s">
        <v>160</v>
      </c>
      <c r="L32" s="51">
        <f>L19</f>
        <v>2.8</v>
      </c>
      <c r="M32" s="51" t="s">
        <v>163</v>
      </c>
    </row>
    <row r="33" spans="1:13" s="60" customFormat="1" x14ac:dyDescent="0.35">
      <c r="A33" s="58"/>
      <c r="B33" s="59" t="s">
        <v>161</v>
      </c>
      <c r="L33" s="59">
        <v>0</v>
      </c>
      <c r="M33" s="59"/>
    </row>
    <row r="34" spans="1:13" ht="29" x14ac:dyDescent="0.35">
      <c r="B34" s="51" t="s">
        <v>162</v>
      </c>
      <c r="L34" s="51">
        <v>24</v>
      </c>
      <c r="M34" s="51" t="s">
        <v>164</v>
      </c>
    </row>
    <row r="36" spans="1:13" x14ac:dyDescent="0.35">
      <c r="B36" s="51" t="s">
        <v>192</v>
      </c>
      <c r="H36" s="51" t="s">
        <v>132</v>
      </c>
      <c r="I36" s="51" t="s">
        <v>65</v>
      </c>
      <c r="J36" s="51" t="s">
        <v>71</v>
      </c>
      <c r="K36" s="51" t="s">
        <v>166</v>
      </c>
      <c r="L36" s="51" t="s">
        <v>167</v>
      </c>
      <c r="M36" s="51" t="s">
        <v>168</v>
      </c>
    </row>
    <row r="37" spans="1:13" s="52" customFormat="1" x14ac:dyDescent="0.35">
      <c r="A37" s="50"/>
      <c r="B37" s="61" t="s">
        <v>165</v>
      </c>
    </row>
    <row r="38" spans="1:13" x14ac:dyDescent="0.35">
      <c r="B38" s="51" t="s">
        <v>39</v>
      </c>
      <c r="H38" s="49">
        <v>0</v>
      </c>
      <c r="I38" s="49">
        <v>1</v>
      </c>
      <c r="J38" s="49"/>
      <c r="K38" s="49"/>
      <c r="L38" s="49"/>
      <c r="M38" s="49">
        <f>SUM(H38:L38)</f>
        <v>1</v>
      </c>
    </row>
  </sheetData>
  <mergeCells count="10">
    <mergeCell ref="P15:R15"/>
    <mergeCell ref="K21:L21"/>
    <mergeCell ref="G1:I1"/>
    <mergeCell ref="C1:F1"/>
    <mergeCell ref="G21:I21"/>
    <mergeCell ref="G23:I23"/>
    <mergeCell ref="G25:I25"/>
    <mergeCell ref="C21:F21"/>
    <mergeCell ref="C23:F23"/>
    <mergeCell ref="C25:F25"/>
  </mergeCells>
  <phoneticPr fontId="25"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EE1F-0394-42B9-8C5F-FE121781EA39}">
  <dimension ref="A1:U17"/>
  <sheetViews>
    <sheetView zoomScale="70" zoomScaleNormal="70" workbookViewId="0">
      <selection activeCell="N5" sqref="N5"/>
    </sheetView>
  </sheetViews>
  <sheetFormatPr defaultRowHeight="14.5" x14ac:dyDescent="0.35"/>
  <cols>
    <col min="1" max="1" width="13.54296875" customWidth="1"/>
  </cols>
  <sheetData>
    <row r="1" spans="1:21" x14ac:dyDescent="0.35">
      <c r="A1" s="42" t="s">
        <v>131</v>
      </c>
      <c r="D1" s="44" t="s">
        <v>147</v>
      </c>
    </row>
    <row r="2" spans="1:21" x14ac:dyDescent="0.35">
      <c r="A2" s="43" t="s">
        <v>0</v>
      </c>
      <c r="B2" t="s">
        <v>121</v>
      </c>
    </row>
    <row r="3" spans="1:21" ht="27.65" customHeight="1" x14ac:dyDescent="0.35">
      <c r="A3" s="43" t="s">
        <v>74</v>
      </c>
      <c r="B3" t="s">
        <v>72</v>
      </c>
    </row>
    <row r="4" spans="1:21" ht="26.5" customHeight="1" x14ac:dyDescent="0.35">
      <c r="A4" s="43" t="s">
        <v>132</v>
      </c>
    </row>
    <row r="5" spans="1:21" ht="139.75" customHeight="1" x14ac:dyDescent="0.35">
      <c r="A5" s="43">
        <v>43256</v>
      </c>
      <c r="B5" t="s">
        <v>122</v>
      </c>
      <c r="K5" s="44" t="s">
        <v>145</v>
      </c>
    </row>
    <row r="6" spans="1:21" ht="114.65" customHeight="1" x14ac:dyDescent="0.35">
      <c r="A6" s="43">
        <v>43337</v>
      </c>
      <c r="B6" t="s">
        <v>123</v>
      </c>
    </row>
    <row r="7" spans="1:21" ht="25.75" customHeight="1" x14ac:dyDescent="0.35">
      <c r="A7" s="43" t="s">
        <v>65</v>
      </c>
    </row>
    <row r="8" spans="1:21" ht="69.650000000000006" customHeight="1" x14ac:dyDescent="0.35">
      <c r="A8" s="43">
        <v>43717</v>
      </c>
      <c r="B8" t="s">
        <v>124</v>
      </c>
      <c r="U8" s="44" t="s">
        <v>146</v>
      </c>
    </row>
    <row r="9" spans="1:21" ht="75.650000000000006" customHeight="1" x14ac:dyDescent="0.35">
      <c r="A9" s="43">
        <v>43746</v>
      </c>
      <c r="B9" t="s">
        <v>125</v>
      </c>
    </row>
    <row r="10" spans="1:21" ht="31.75" customHeight="1" x14ac:dyDescent="0.35">
      <c r="A10" s="43">
        <v>43746</v>
      </c>
      <c r="B10" t="s">
        <v>126</v>
      </c>
    </row>
    <row r="11" spans="1:21" ht="34.75" customHeight="1" x14ac:dyDescent="0.35">
      <c r="A11" s="43">
        <v>43746</v>
      </c>
      <c r="B11" t="s">
        <v>127</v>
      </c>
    </row>
    <row r="12" spans="1:21" ht="30.65" customHeight="1" x14ac:dyDescent="0.35">
      <c r="A12" s="43">
        <v>43746</v>
      </c>
      <c r="B12" t="s">
        <v>128</v>
      </c>
    </row>
    <row r="13" spans="1:21" ht="42.65" customHeight="1" x14ac:dyDescent="0.35">
      <c r="A13" s="43">
        <v>43762</v>
      </c>
      <c r="B13" t="s">
        <v>129</v>
      </c>
    </row>
    <row r="14" spans="1:21" ht="43.4" customHeight="1" x14ac:dyDescent="0.35">
      <c r="A14" s="43">
        <v>43763</v>
      </c>
      <c r="B14" t="s">
        <v>64</v>
      </c>
    </row>
    <row r="15" spans="1:21" ht="30" customHeight="1" x14ac:dyDescent="0.35">
      <c r="A15" s="43">
        <v>43764</v>
      </c>
      <c r="B15" t="s">
        <v>12</v>
      </c>
    </row>
    <row r="16" spans="1:21" ht="39.65" customHeight="1" x14ac:dyDescent="0.35">
      <c r="A16" s="43">
        <v>43835</v>
      </c>
      <c r="B16" t="s">
        <v>130</v>
      </c>
    </row>
    <row r="17" spans="1:1" x14ac:dyDescent="0.35">
      <c r="A17" s="43" t="s">
        <v>71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Blank logbook</vt:lpstr>
      <vt:lpstr>Summary of types of learning</vt:lpstr>
      <vt:lpstr>Blank self assessment</vt:lpstr>
      <vt:lpstr>Instructions self assessment</vt:lpstr>
      <vt:lpstr>SampleSelf assessment-completed</vt:lpstr>
      <vt:lpstr>Amended logbook de-identified</vt:lpstr>
      <vt:lpstr>Evidence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Andrew Palmer</cp:lastModifiedBy>
  <dcterms:created xsi:type="dcterms:W3CDTF">2021-06-03T23:19:38Z</dcterms:created>
  <dcterms:modified xsi:type="dcterms:W3CDTF">2022-03-09T07:36:22Z</dcterms:modified>
</cp:coreProperties>
</file>